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2"/>
  <workbookPr codeName="ThisWorkbook" defaultThemeVersion="124226"/>
  <mc:AlternateContent xmlns:mc="http://schemas.openxmlformats.org/markup-compatibility/2006">
    <mc:Choice Requires="x15">
      <x15ac:absPath xmlns:x15ac="http://schemas.microsoft.com/office/spreadsheetml/2010/11/ac" url="/Users/mshikuz/Desktop/"/>
    </mc:Choice>
  </mc:AlternateContent>
  <xr:revisionPtr revIDLastSave="0" documentId="8_{D6B02BA5-96EE-7E45-97AF-C40BF3747BD5}" xr6:coauthVersionLast="47" xr6:coauthVersionMax="47" xr10:uidLastSave="{00000000-0000-0000-0000-000000000000}"/>
  <workbookProtection workbookAlgorithmName="SHA-512" workbookHashValue="hewRNU+Fd2bAhPIvM++DfP+BgYSCEpwJtICnb4jw0+G5Ka15y49OSVLBJ/S9BzxiBpE4orLtiLQWt01bogjqEg==" workbookSaltValue="ypi+sFxwphGdY5S+1A0MYA==" workbookSpinCount="100000" lockStructure="1"/>
  <bookViews>
    <workbookView xWindow="0" yWindow="460" windowWidth="28800" windowHeight="16220" xr2:uid="{00000000-000D-0000-FFFF-FFFF00000000}"/>
  </bookViews>
  <sheets>
    <sheet name="Introduction" sheetId="2" r:id="rId1"/>
    <sheet name="Overview" sheetId="9" r:id="rId2"/>
    <sheet name="LEA Template Instructions" sheetId="10" r:id="rId3"/>
    <sheet name="LEA Template" sheetId="1" r:id="rId4"/>
    <sheet name="LEA Example" sheetId="15" r:id="rId5"/>
    <sheet name="SEA Template Instructions" sheetId="11" r:id="rId6"/>
    <sheet name="SEA Template" sheetId="5" r:id="rId7"/>
    <sheet name="SEA Example" sheetId="16"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 l="1"/>
  <c r="I27" i="1"/>
  <c r="G12" i="1"/>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13" i="16"/>
  <c r="N13" i="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26" i="1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13"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31" i="5"/>
  <c r="J14" i="5"/>
  <c r="J15" i="5"/>
  <c r="J16" i="5"/>
  <c r="J17" i="5"/>
  <c r="J18" i="5"/>
  <c r="J19" i="5"/>
  <c r="J20" i="5"/>
  <c r="J21" i="5"/>
  <c r="J22" i="5"/>
  <c r="J23" i="5"/>
  <c r="J24" i="5"/>
  <c r="J25" i="5"/>
  <c r="J26" i="5"/>
  <c r="J27" i="5"/>
  <c r="J28" i="5"/>
  <c r="J29" i="5"/>
  <c r="J30" i="5"/>
  <c r="J13" i="5"/>
  <c r="I13" i="5"/>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76" i="1" l="1"/>
  <c r="G13" i="1"/>
  <c r="G17" i="1" s="1"/>
  <c r="I62" i="16"/>
  <c r="I61" i="16"/>
  <c r="I60" i="16"/>
  <c r="I59" i="16"/>
  <c r="I58" i="16"/>
  <c r="I57" i="16"/>
  <c r="I56" i="16"/>
  <c r="I55" i="16"/>
  <c r="I54" i="16"/>
  <c r="I53" i="16"/>
  <c r="I52" i="16"/>
  <c r="I51" i="16"/>
  <c r="I50" i="16"/>
  <c r="I49" i="16"/>
  <c r="I48" i="16"/>
  <c r="I47" i="16"/>
  <c r="I46" i="16"/>
  <c r="I45" i="16"/>
  <c r="I44" i="16"/>
  <c r="I43" i="16"/>
  <c r="I42" i="16"/>
  <c r="I41" i="16"/>
  <c r="I40" i="16"/>
  <c r="I39" i="16"/>
  <c r="I38" i="16"/>
  <c r="I37" i="16"/>
  <c r="I36" i="16"/>
  <c r="I35" i="16"/>
  <c r="I34" i="16"/>
  <c r="I33" i="16"/>
  <c r="I32" i="16"/>
  <c r="I31" i="16"/>
  <c r="I30" i="16"/>
  <c r="I29" i="16"/>
  <c r="I28" i="16"/>
  <c r="I27" i="16"/>
  <c r="I26" i="16"/>
  <c r="I25" i="16"/>
  <c r="I24" i="16"/>
  <c r="I23" i="16"/>
  <c r="I22" i="16"/>
  <c r="I21" i="16"/>
  <c r="J20" i="16"/>
  <c r="I20" i="16"/>
  <c r="J19" i="16"/>
  <c r="I19" i="16"/>
  <c r="J18" i="16"/>
  <c r="I18" i="16"/>
  <c r="J17" i="16"/>
  <c r="I17" i="16"/>
  <c r="J16" i="16"/>
  <c r="I16" i="16"/>
  <c r="J15" i="16"/>
  <c r="I15" i="16"/>
  <c r="J14" i="16"/>
  <c r="I14" i="16"/>
  <c r="J13" i="16"/>
  <c r="I13" i="16"/>
  <c r="G12" i="15"/>
  <c r="G11" i="15"/>
  <c r="G13" i="15" s="1"/>
  <c r="G17" i="15" s="1"/>
  <c r="I76" i="15" l="1"/>
  <c r="I14" i="5" l="1"/>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alcChain>
</file>

<file path=xl/sharedStrings.xml><?xml version="1.0" encoding="utf-8"?>
<sst xmlns="http://schemas.openxmlformats.org/spreadsheetml/2006/main" count="208" uniqueCount="126">
  <si>
    <t>Parentally-Placed Private School Students with Disabilities Calculation and Reporting Template</t>
  </si>
  <si>
    <t xml:space="preserve">The Individuals with Disabilities Education Act (IDEA) requires each LEA to expend, during the grant period, on the provision of equitable special education and related services for the parentally-placed private school children with disabilities enrolled in private elementary schools and secondary schools located in the LEA an amount that is equal to a proportionate share of the LEA's subgrant under Part B Section 611 and Section 619.
Consistent with section 612(a)(10)(A)(i) of the Act and §300.133 of these regulations, annual proportionate share expenditures for parentally-placed private school children with disabilities are calculated based on the total number of children with disabilities enrolled in public and private elementary schools and secondary schools located in the LEA eligible to receive special education and related services under Part B, as compared with the total number of eligible parentally-placed private school children with disabilities enrolled in private elementary schools located in the LEA. 
In addition to tracking the amount of funds spent on equitable services, each LEA must conduct child find activities in private schools and maintain and provide the SEA the number of parentally-placed private school children evaluated, determined to be children with disabilities, and served each year.
</t>
  </si>
  <si>
    <t>Proportionate Share Tracker Overview</t>
  </si>
  <si>
    <t>Proportionate Share Tracker -- LEA Template Instructions</t>
  </si>
  <si>
    <t>LEA</t>
  </si>
  <si>
    <t>Projected Fiscal Year</t>
  </si>
  <si>
    <t>Prior FY Total Child Count (3-21)</t>
  </si>
  <si>
    <t>This total child count includes all eligible children (public and private)</t>
  </si>
  <si>
    <t>Prior FY Total Child Count (3-5)</t>
  </si>
  <si>
    <t>Total amount of IDEA Part B Funds to be Spent on Equitable Services</t>
  </si>
  <si>
    <t>These amounts are automatically calculated, do not enter an amount.</t>
  </si>
  <si>
    <t>Total amount of IDEA Part B Section 611 Funds allocated for Equitable Services</t>
  </si>
  <si>
    <t>Total amount of IDEA Part B Section 619 Funds allocated Equitable Services</t>
  </si>
  <si>
    <t>Validation Check</t>
  </si>
  <si>
    <t xml:space="preserve">Please note, the LEA maintains the flexibility to use any portion of its IDEA Part B Section 611, Section 619, or combination to meet proportionate share requirements. </t>
  </si>
  <si>
    <t>Initial here to indicate agreement with this statement.</t>
  </si>
  <si>
    <t>Details for Each Private Elementary and Secondary School Located in the LEA</t>
  </si>
  <si>
    <t>Private School Details</t>
  </si>
  <si>
    <r>
      <t xml:space="preserve">Proportionate Share Calculation </t>
    </r>
    <r>
      <rPr>
        <b/>
        <sz val="11"/>
        <rFont val="Calibri (Body)"/>
      </rPr>
      <t>(note the per-school amounts are for information only, the LEA is not obligated to spend a specific amount in each school)</t>
    </r>
  </si>
  <si>
    <t>Current Year Child Find Data Collected</t>
  </si>
  <si>
    <t>Meaningful Consultation</t>
  </si>
  <si>
    <t>Private School Name</t>
  </si>
  <si>
    <t>Private School Address</t>
  </si>
  <si>
    <t>Private School Representative Name</t>
  </si>
  <si>
    <t>Private School Representative Phone Number</t>
  </si>
  <si>
    <t>Private School Representative Email Address</t>
  </si>
  <si>
    <r>
      <t xml:space="preserve">Prior Year Private School Count (3-21) </t>
    </r>
    <r>
      <rPr>
        <b/>
        <sz val="11"/>
        <rFont val="Calibri (Body)"/>
      </rPr>
      <t>(Total enrolled and eligible, not served)</t>
    </r>
  </si>
  <si>
    <r>
      <t xml:space="preserve">Prior Year Private School Count (3-5) </t>
    </r>
    <r>
      <rPr>
        <b/>
        <sz val="11"/>
        <rFont val="Calibri (Body)"/>
      </rPr>
      <t>(Total enrolled and eligible, not served)</t>
    </r>
  </si>
  <si>
    <t>Total Proportionate Share</t>
  </si>
  <si>
    <t>Child Find Activities Conducted</t>
  </si>
  <si>
    <t>Number of Children Evaluated</t>
  </si>
  <si>
    <t>Number of Children Eligible</t>
  </si>
  <si>
    <t>Number of Children Served under a Services Plan</t>
  </si>
  <si>
    <t>Status</t>
  </si>
  <si>
    <t>Representative for Parents Participated?</t>
  </si>
  <si>
    <t>Written affirmation obtained? (date)</t>
  </si>
  <si>
    <t>Validation Check:Total Proportionate Share Amounts</t>
  </si>
  <si>
    <t>Disney School District</t>
  </si>
  <si>
    <t>FFY 2021</t>
  </si>
  <si>
    <t>Section 611 Proportionate Share</t>
  </si>
  <si>
    <t>Section 619 Proportionate Share</t>
  </si>
  <si>
    <t>Written affirmation obtained?</t>
  </si>
  <si>
    <t>Arendelle</t>
  </si>
  <si>
    <t>1 Castle Way</t>
  </si>
  <si>
    <t xml:space="preserve">Queen Elsa </t>
  </si>
  <si>
    <t>123-456-7890</t>
  </si>
  <si>
    <t>elsa@arendelle.edu</t>
  </si>
  <si>
    <t>Y</t>
  </si>
  <si>
    <t>Meaingful Consultation Completed</t>
  </si>
  <si>
    <t>N</t>
  </si>
  <si>
    <t>Agrabah</t>
  </si>
  <si>
    <t>3 Genie's Lamp</t>
  </si>
  <si>
    <t>Jafar</t>
  </si>
  <si>
    <t>234-567-8901</t>
  </si>
  <si>
    <t>jafar@agrabah.edu</t>
  </si>
  <si>
    <t>Written Affirmation Received</t>
  </si>
  <si>
    <t>Emerald City</t>
  </si>
  <si>
    <t>25 Yellow Brick Road</t>
  </si>
  <si>
    <t>Tin Man</t>
  </si>
  <si>
    <t>345-678-9012</t>
  </si>
  <si>
    <t>tinman@emerald.edu</t>
  </si>
  <si>
    <t>Documentation Submitted to State</t>
  </si>
  <si>
    <t xml:space="preserve">Magical Forest High </t>
  </si>
  <si>
    <t>Base of Gothel's Tower</t>
  </si>
  <si>
    <t>Mr. Grimm</t>
  </si>
  <si>
    <t>456-789-0123</t>
  </si>
  <si>
    <t>grimm@mfhs.edu</t>
  </si>
  <si>
    <t>Wonderland Preschool</t>
  </si>
  <si>
    <t>99 Red Rose Way</t>
  </si>
  <si>
    <t>White Rabbit</t>
  </si>
  <si>
    <t>567-890-1234</t>
  </si>
  <si>
    <t>rabbit@wonderland.edu</t>
  </si>
  <si>
    <t>Proportionate Share Tracker -- SEA Template Instructions</t>
  </si>
  <si>
    <t>Data Status</t>
  </si>
  <si>
    <t>SEA Name</t>
  </si>
  <si>
    <t>Parentally-Placed Private School Children Details for Each LEA</t>
  </si>
  <si>
    <t>LEA Details</t>
  </si>
  <si>
    <t xml:space="preserve">Proportionate Share Calculation </t>
  </si>
  <si>
    <t>Current Year Child Find Data</t>
  </si>
  <si>
    <t>Written Affirmation</t>
  </si>
  <si>
    <t>Additional Data</t>
  </si>
  <si>
    <t>LEA Name</t>
  </si>
  <si>
    <t>LEA IDEA Part B 611 Subgrant Amount</t>
  </si>
  <si>
    <t>LEA IDEA Part B 619 Subgrant Amount</t>
  </si>
  <si>
    <t>Prior Fiscal Year LEA Child Count (3-21)</t>
  </si>
  <si>
    <t>Prior Fiscal Year LEA Child Count (3-5)</t>
  </si>
  <si>
    <t>Receipt of Documentation of Consultation where a Written Affirmation was not Provided to the LEA</t>
  </si>
  <si>
    <t>Include any notes or concerns related to the LEA</t>
  </si>
  <si>
    <t>Preliminary</t>
  </si>
  <si>
    <t>State of Mind</t>
  </si>
  <si>
    <t>Parentally-Placed Private School Students Details for Each LEA</t>
  </si>
  <si>
    <t>LEA 1</t>
  </si>
  <si>
    <t>LEA 2</t>
  </si>
  <si>
    <t>LEA 3</t>
  </si>
  <si>
    <t>LEA 4</t>
  </si>
  <si>
    <t>LEA 5</t>
  </si>
  <si>
    <t>LEA 6</t>
  </si>
  <si>
    <t>Still need to receive written affirmation</t>
  </si>
  <si>
    <t>LEA 7</t>
  </si>
  <si>
    <t>LEA 8</t>
  </si>
  <si>
    <t xml:space="preserve">Proportionate Share Amount Calculated from IDEA Part B Section 611 </t>
  </si>
  <si>
    <t>Proportionate Share Amount Calculated from IDEA Part B Section 61</t>
  </si>
  <si>
    <t>Proportionate Share Amount Calculated from IDEA Part B Section 619</t>
  </si>
  <si>
    <t>Total amount of IDEA Part B Section 611 Funds allocated or expended for Equitable Services</t>
  </si>
  <si>
    <t>Total amount of IDEA Part B Section 619 Funds  allocated or expended for Equitable Services</t>
  </si>
  <si>
    <t>Section 611 Amount Allocated or Expended for Equitable Services</t>
  </si>
  <si>
    <t>Section 619 Amount Allocated or Expended for Equitable Services</t>
  </si>
  <si>
    <t>Fiscal Year</t>
  </si>
  <si>
    <t>Total Amount Allocated or Expended for Equitable Services</t>
  </si>
  <si>
    <r>
      <t xml:space="preserve">Proportionate Share Calculation </t>
    </r>
    <r>
      <rPr>
        <sz val="14"/>
        <rFont val="Calibri"/>
        <family val="2"/>
        <scheme val="minor"/>
      </rPr>
      <t xml:space="preserve">*Please note, the LEA maintains the flexibility to use any portion of its IDEA Part B Section 611, Section 619, or a combination of those funds  to meet proportionate share requirements if the total equals the required amount. </t>
    </r>
  </si>
  <si>
    <t>Total Proporationate Share Required</t>
  </si>
  <si>
    <t>Total Proportionate Share Required</t>
  </si>
  <si>
    <t>IDEA Part B 611 Subgrant Amount</t>
  </si>
  <si>
    <t>IDEA Part B 619 Subgrant Amount</t>
  </si>
  <si>
    <t>Year IDEA Part B 611 Subgrant Amount</t>
  </si>
  <si>
    <t>Year IDEA Part B 619 Subgrant Amount</t>
  </si>
  <si>
    <t>Meaningful Consultation Date(s)</t>
  </si>
  <si>
    <t>LEA Template for Tracking Proportionate Share Data for Parentally-Placed Private School Students with Disabilities</t>
  </si>
  <si>
    <t xml:space="preserve">The LEA understands requirements for timely and meaningful consultation with a representative group of private schools and parents during the design and development of special education and related services. Timely and meaningful consultation is not meant to be a stand alone meeting with private school representatives but constitutes  ongoing colloaboration to understand the needs of parentally-placed private school children with disabilities. </t>
  </si>
  <si>
    <t>LEA Template for Tracking Proportionate Share Data for Parentally-Placed Private School Children with Disabilities</t>
  </si>
  <si>
    <t>SEA Template for Tracking Proportionate Share Data for Parentally-Placed Private School Students with Disabilities</t>
  </si>
  <si>
    <t>SEA Template for Tracking Proportionate Share Data for Parentally-Placed Private School Children with Disabilities</t>
  </si>
  <si>
    <r>
      <rPr>
        <sz val="13"/>
        <color theme="1"/>
        <rFont val="Calibri (Body)"/>
      </rPr>
      <t xml:space="preserve">This tracker may be used for calculating preliminary, adjusted, and final proportionate share amounts. Additionally, this tool can be used to document current, past, and planned activities to aid the SEA in tracking certain LEA requirements related to parentally placed private school children with disabilities. This tool is not meant to track all requirements under IDEA. Note, the fiscal year fields are intended to be the fiscal year for which the LEA is calculating a proportionate share, whether current, past, or projected, unless otherwise noted.
</t>
    </r>
    <r>
      <rPr>
        <b/>
        <sz val="17"/>
        <color theme="6" tint="-0.499984740745262"/>
        <rFont val="Calibri (Body)"/>
      </rPr>
      <t xml:space="preserve">General Information </t>
    </r>
    <r>
      <rPr>
        <sz val="13"/>
        <color theme="1"/>
        <rFont val="Calibri (Body)"/>
      </rPr>
      <t xml:space="preserve">
Data Status (row 4): Enter the status of the data. 
SEA Name (row 5): Enter the SEA Agency responsible for the oversight of parentally placed private school children. 
Fiscal Year (row 6): Identify the IDEA grant year for which the proportionate share funds are calculated.
</t>
    </r>
    <r>
      <rPr>
        <b/>
        <sz val="17"/>
        <color theme="6" tint="-0.499984740745262"/>
        <rFont val="Calibri (Body)"/>
      </rPr>
      <t>LEA Details</t>
    </r>
    <r>
      <rPr>
        <sz val="13"/>
        <color theme="1"/>
        <rFont val="Calibri (Body)"/>
      </rPr>
      <t xml:space="preserve">
LEA Name (cells B13-B60): Enter the name of the LEA.
LEA IDEA Part B 611 Subgrant Amount (cells C13-C60): Enter the LEA’s total IDEA Part B Section 611 subgrant amount.
LEA IDEA Part B 619 Subgrant Amount (cells D13-D60): Enter the LEA’s total IDEA Part B Section 619 subgrant amount.
Prior Fiscal Year LEA Child Count (3-21) (cells E13-E60): Enter the LEA’s total child count for children aged 3 through 21 from the prior fiscal year including all eligible children from both public and private schools.
Prior Fiscal Year LEA Child Count (3-5) (cells F13-F60): Enter the LEA’s total child count for children aged 3 through 5 from the prior fiscal year including all eligible children from both public and private schools.
</t>
    </r>
    <r>
      <rPr>
        <b/>
        <sz val="17"/>
        <color theme="6" tint="-0.499984740745262"/>
        <rFont val="Calibri (Body)"/>
      </rPr>
      <t>Proportionate Share Calculation</t>
    </r>
    <r>
      <rPr>
        <b/>
        <sz val="13"/>
        <color theme="1"/>
        <rFont val="Calibri (Body)"/>
      </rPr>
      <t xml:space="preserve"> </t>
    </r>
    <r>
      <rPr>
        <sz val="13"/>
        <color theme="1"/>
        <rFont val="Calibri (Body)"/>
      </rPr>
      <t xml:space="preserve">
Prior Year Private School Count (3-21) (Total enrolled and eligible, not served) (cells G13-G60): Enter the total number of parentally placed private school children with disabilities enrolled and eligible for services from the prior fiscal year aged 3 through 21. 
Prior Year Private School Count (3-5) (Total enrolled and eligible, not served) (cells H13-H60): Enter the total number of parentally placed private school children with disabilities enrolled and eligible for services from the prior fiscal year aged 3 through 5.
Section 611 Proportionate Share (cells I13-I60): This cell will automatically calculate.
Section 619 Proportionate Share (cells J13-J60): This cell will automatically calculate.
Total Proportionate Share Required (cells K13-K60): This cell will automatically calculate.
Section 611 Amount Allocated or Expended for Equitable Services (cells L13-L60): Enter the amount of funds the LEA has allocated or expended from its IDEA Part B 611 fund to use for the provision of equitable services. 
Section 619 Amount Allocated or Expended for Equitable Services (cells M13-M60): Enter the amount of funds the LEA has allocated or expended from its IDEA Part B 619 fund to use for the provision of equitable services. 
Total Amount Allocated or Expended for Equitable Services (cells N13-N60): This cell will automatically calculate. 
</t>
    </r>
    <r>
      <rPr>
        <b/>
        <sz val="17"/>
        <color theme="6" tint="-0.499984740745262"/>
        <rFont val="Calibri (Body)"/>
      </rPr>
      <t>Current Year Child Find Data</t>
    </r>
    <r>
      <rPr>
        <sz val="17"/>
        <color theme="6" tint="-0.499984740745262"/>
        <rFont val="Calibri (Body)"/>
      </rPr>
      <t xml:space="preserve">
</t>
    </r>
    <r>
      <rPr>
        <sz val="13"/>
        <color theme="1"/>
        <rFont val="Calibri (Body)"/>
      </rPr>
      <t xml:space="preserve">Number of Children Evaluated (Cells O13-O60): Enter the total number of parentally placed private school children who were evaluated during the fiscal year under the LEA’s jurisdiction.
Number of Children Eligible (Cells P13-P60): Enter the total number of parentally placed private school children with disabilities eligible for equitable services. This includes children who were identified during the noted fiscal year as well as children who are still eligible but were determined in previous years. 
Number of Children Served under a Services Plan(Cells Q13-Q60): Enter the total number of children under a Services Plan in the fiscal year noted. This includes children whose Services Plans were developed in previous years and are still in effect. 
</t>
    </r>
    <r>
      <rPr>
        <b/>
        <sz val="17"/>
        <color theme="6" tint="-0.499984740745262"/>
        <rFont val="Calibri (Body)"/>
      </rPr>
      <t>Written Affirmation</t>
    </r>
    <r>
      <rPr>
        <sz val="13"/>
        <color theme="1"/>
        <rFont val="Calibri (Body)"/>
      </rPr>
      <t xml:space="preserve"> (Cells R13-R60): The LEA must maintain documentation that timely and meaningful consultation has occurred, including a written affirmation signed by the representatives of the participating private schools. If the representatives of the participating private schools do not provide the affirmation within a reasonable period of time, the LEA must forward the documentation of the consultation process to the SEA.
</t>
    </r>
    <r>
      <rPr>
        <b/>
        <sz val="17"/>
        <color theme="6" tint="-0.499984740745262"/>
        <rFont val="Calibri (Body)"/>
      </rPr>
      <t>Additional Data</t>
    </r>
    <r>
      <rPr>
        <sz val="13"/>
        <color theme="1"/>
        <rFont val="Calibri (Body)"/>
      </rPr>
      <t xml:space="preserve"> (Cells S13-S60): Include any notes or concerns related to the LEA.
</t>
    </r>
  </si>
  <si>
    <t>Link to Written Affirmation, Documentation, and Other Supporting Evidence</t>
  </si>
  <si>
    <r>
      <rPr>
        <b/>
        <sz val="17"/>
        <color theme="6" tint="-0.499984740745262"/>
        <rFont val="Calibri (Body)"/>
      </rPr>
      <t>Overview</t>
    </r>
    <r>
      <rPr>
        <sz val="13"/>
        <color theme="1"/>
        <rFont val="Calibri"/>
        <family val="2"/>
        <scheme val="minor"/>
      </rPr>
      <t xml:space="preserve"> 
While much of the implementation of requirements for parentally-placed private school students with disabilities takes place at the local level, SEAs are required to ensure that these requirements are met. Oversight of these requirements may require frequent communication with LEAs, as well as appropriate training, support, and monitoring to ensure that LEAs have systems in place to guarantee that parentally-placed private school students with disabilities will receive the appropriate services. It is likely that SEA oversight includes both programmatic and fiscal elements and thus will involve different staff in the SEA. However, it is very important that staff communicate with each other to ensure that LEAs understand the requirements and have systems in place to ensure that parentally placed private school students with disabilities receive services required under the IDEA. 
</t>
    </r>
    <r>
      <rPr>
        <b/>
        <sz val="13"/>
        <color theme="1"/>
        <rFont val="Calibri"/>
        <family val="2"/>
        <scheme val="minor"/>
      </rPr>
      <t xml:space="preserve">The Proportionate Share Tracker is designed to assist SEA staff in:
</t>
    </r>
    <r>
      <rPr>
        <sz val="13"/>
        <color theme="1"/>
        <rFont val="Calibri"/>
        <family val="2"/>
        <scheme val="minor"/>
      </rPr>
      <t xml:space="preserve">- Exercising general supervisory responsibilities for LEA implementation of the requirements for parentally placed private school children with disabilities, and
- Calculating and determining whether LEAs are meeting the proportionate share requirements.
The tracker is designed to compile data related to required activities, child count, and proportionate share amounts for one fiscal year in a comprehensive document. The tool may also be used for comparing expenditures to the initial proportionate share obligation in subsequent years to ensure the timely expenditure of funds on equitable services.
This workbook includes two templates to track required data elements for private schools: an LEA template to be completed by or on behalf of an LEA and an SEA template to track required data elements for its LEAs. An SEA may use this tracker in multiple ways. It could complete the Excel workbook based on data submitted by each LEA; collaborate with each LEA to complete the LEA template; or request each LEA to complete and submit the LEA template. Additionally, an SEA could use the tracker during monitoring activities to verify the reliability and validity of the data collected.  Please note that this tracker is not meant to compile all requirements related to serving parentally placed private school children with disabilities. 
For questions about this tracker and/or for assistance in completing it, contact the NCSI Fiscal Support Team at </t>
    </r>
    <r>
      <rPr>
        <u/>
        <sz val="13"/>
        <color rgb="FF0070C0"/>
        <rFont val="Calibri (Body)"/>
      </rPr>
      <t>NCSI@wested.org</t>
    </r>
    <r>
      <rPr>
        <sz val="13"/>
        <color theme="1"/>
        <rFont val="Calibri"/>
        <family val="2"/>
        <scheme val="minor"/>
      </rPr>
      <t xml:space="preserve">.
</t>
    </r>
    <r>
      <rPr>
        <b/>
        <sz val="17"/>
        <color theme="6" tint="-0.499984740745262"/>
        <rFont val="Calibri (Body)"/>
      </rPr>
      <t xml:space="preserve">LEA Template for Tracking Funds that Must be Spent and Data Collected on Parentally Placed Private School Children with Disabilities </t>
    </r>
    <r>
      <rPr>
        <sz val="13"/>
        <color theme="1"/>
        <rFont val="Calibri"/>
        <family val="2"/>
        <scheme val="minor"/>
      </rPr>
      <t xml:space="preserve">
This sheet serves as a summary of an LEA’s efforts in the projected fiscal year to meet certain requirements for parentally placed private school children with disabilities including meaningful consultation, child find, and calculating a proportionate share of funds to be used on equitable services for parentally placed private school children with disabilities. 
To complete the sheet, enter available data into white cells for each private school under the jurisdiction of the LEA. The green cells will automatically calculate the total amount of IDEA Section 611 and 619 funds that could be obligated and expended on proportionate share for each private school and the total amount that must be spent on equitable services by the LEA. 
</t>
    </r>
    <r>
      <rPr>
        <b/>
        <sz val="17"/>
        <color theme="6" tint="-0.499984740745262"/>
        <rFont val="Calibri (Body)"/>
      </rPr>
      <t>SEA Template for Tracking Funds that Must be Spent and Data Collected on Parentally Placed Private School Children with Disabilities</t>
    </r>
    <r>
      <rPr>
        <sz val="13"/>
        <color theme="1"/>
        <rFont val="Calibri"/>
        <family val="2"/>
        <scheme val="minor"/>
      </rPr>
      <t xml:space="preserve">
This sheet is a summary of all LEAs under the supervision and monitoring of the SEA to ensure that basic requirements for parentally placed private school children with disabilities are met. The completion of this calculator does not imply that an SEA has met all requirements for serving parentally placed private school children with disabilities. 
This sheet may be used in conjunction with the LEA template or as a standalone tool to track the total amount of funds that each LEA must spend on equitable services and child count data used for reporting. This sheet may also serve as a tool in subsequent years for the SEA to monitor the timely expenditure of funds that each LEA must spend to provide equitable services for parentally placed private school children with disabilities or for other monitoring activities. 
To complete the sheet, enter available data into white cells for each LEA. The green cells will automatically calculate the total amount of IDEA Section 611 and 619 funds that must be expended on proportionate share for the state.
</t>
    </r>
    <r>
      <rPr>
        <b/>
        <sz val="13"/>
        <color theme="1"/>
        <rFont val="Calibri"/>
        <family val="2"/>
        <scheme val="minor"/>
      </rPr>
      <t>Related Resources:</t>
    </r>
    <r>
      <rPr>
        <sz val="13"/>
        <color theme="1"/>
        <rFont val="Calibri"/>
        <family val="2"/>
        <scheme val="minor"/>
      </rPr>
      <t xml:space="preserve">
• Provisions under 2 CFR Part 200 outline federal grantee requirements as it relates to pass-through entities who make subawards available including requirements on general supervision, subrecipient monitoring, risk assessments, and enforcement. 
• Provisions under 34 CFR Part 100 outline IDEA requirements for Parentally Placed Private School Children with Disabilities:
     o 34 CFR §§300.130-131 Child Find
     o 34 CFR §§300.132 &amp; 300.133(c) Annual Child Count
     o 34 CFR §300.133 and Appendix B to Part 300 Proportionate Share of Funds 
     o 34 CFR §§300.134-135 Consultation
     o 34 CFR §§300.137-139, 141-144 Equitable Services
     o 34 CFR §300.140 Dispute Resolution
• Additionally, when SEAs submit their annual Application for Part B Funds, they sign assurances related to parentally placed private school children with disabilities including:
     o Grant Assurance 10 states that SEAs will guarantee that there are policies and procedures in place to ensure that LEAs will provide equitable services to parentally placed private school children with disabilities: “Agencies in the State, and the SEA if applicable, comply with the requirements of 34 CFR §§300.130 through 300.148 (relating to responsibilities for children in private schools), including that to the extent consistent with the number and location of children with disabilities in the State who are enrolled by their parents in private elementary schools and secondary schools in the school district served by a local educational agency, provision is made for the participation of those children in the program assisted or carried out under this part by providing for such children special education and related services in accordance with the requirements found in 34 CFR §§300.130 through 300.148  unless the Secretary has arranged for services to those children under subsection (f) [By pass].  (20 U.S.C. 1412(a)(10); 34 CFR §§300.129-300.148)”. 
     o Grant Assurance 11 relates to the SEA fulfilling its general supervision responsibilities including for parentally placed private school children with disabilities: “The State educational agency is responsible for ensuring that the requirements of Part B are met including the requirements of 34 CFR §§300.113, 300.149, 300.150 through 300.153, and 300.175 and 300.176 and that the State monitors and enforces the requirements of Part B in accordance with 34 CFR §§300.600-300.602 and 300.606-300.608.  (20 U.S.C. 1412(a)(11); 34 CFR §300.149)”.</t>
    </r>
  </si>
  <si>
    <r>
      <t xml:space="preserve">This tool may be used for calculating and tracking preliminary, adjusted, and final proportionate share amounts.  The calculated per-school amounts are for information only, an LEA is not obligated to spend a specific amount in each school.  Additionally, this tool can be used to document current, past, and projected activities to aid an LEA in tracking certain requirements related to parentally placed private school children with disabilities. While an LEA is not required to track every component included in this tool to calculate the total proportionate share that the LEA is required to expend, it is recommended as a best practice.  Note, the fiscal year fields are intended to be the fiscal year for which the LEA is calculating a proportionate share, whether current, past, or projected, unless otherwise noted.
</t>
    </r>
    <r>
      <rPr>
        <b/>
        <sz val="17"/>
        <color theme="6" tint="-0.499984740745262"/>
        <rFont val="Calibri (Body)"/>
      </rPr>
      <t>General Information</t>
    </r>
    <r>
      <rPr>
        <sz val="13"/>
        <color rgb="FF7030A0"/>
        <rFont val="Calibri (Body)"/>
      </rPr>
      <t xml:space="preserve">
</t>
    </r>
    <r>
      <rPr>
        <sz val="13"/>
        <color theme="1"/>
        <rFont val="Calibri (Body)"/>
      </rPr>
      <t xml:space="preserve">LEA (row 4): Enter the name of the LEA.
Fiscal Year (row 5): Identify the IDEA grant year for which the proportionate share funds will be calculated for. 
IDEA Part B 611 Subgrant Amount (row 6): Enter the LEA’s total IDEA Part B Section 611 subgrant amount for the projected fiscal year.
IDEA Part B 619 Subgrant Amount (row 7): Enter the LEA’s total IDEA Part B Section 619 subgrant amount for the  projected fiscal year.
Prior FY Total Child Count (3-21) (row 8): Enter the LEA’s total child count reported for children aged 3 through 21 from the prior fiscal year including all eligible children from both public and private schools.
Prior FY Total Child Count (3-5) (row 9): Enter the LEA’s total child count reported for children aged 3 through 5 from the prior fiscal year including all eligible children from both public and private schools.
Proportionate Share Amount Calculated from IDEA Part B Section 611 (row 11): This cell will automatically calculate.
Proportionate Share Amount Calculated from IDEA Part B Section 619  (row 12): This cell will automatically calculate.
Total amount of IDEA Part B Funds to be Spent on Equitable Services (row 13): This cell will automatically calculate.
Total amount of IDEA Part B Section 611 Funds allocated or expended for Equitable Services (row 15): Enter the amount of funds the LEA has allocated or expended from its IDEA Part B 611 fund to use for the provision of equitable services. 
Total amount of IDEA Part B Section 619 Funds allocated or expended for Equitable Services (row 16): Enter the amount of funds the LEA has allocated or expended from its IDEA Part B 619 fund to use for the provision of equitable services. 
The LEA conducted timely, meaningful consultation with each private elementary and secondary school (row 21): Include the initials of the contact and/or staff employed at the LEA that verifies and ensures that the LEA conducted timely and meaningful consultation with each private elementary and secondary school.  
</t>
    </r>
    <r>
      <rPr>
        <sz val="17"/>
        <color theme="1"/>
        <rFont val="Calibri (Body)"/>
      </rPr>
      <t xml:space="preserve">
</t>
    </r>
    <r>
      <rPr>
        <b/>
        <sz val="17"/>
        <color theme="6" tint="-0.499984740745262"/>
        <rFont val="Calibri (Body)"/>
      </rPr>
      <t>Private School Details</t>
    </r>
    <r>
      <rPr>
        <b/>
        <sz val="17"/>
        <color rgb="FF002060"/>
        <rFont val="Calibri (Body)"/>
      </rPr>
      <t xml:space="preserve">
</t>
    </r>
    <r>
      <rPr>
        <sz val="13"/>
        <color theme="1"/>
        <rFont val="Calibri (Body)"/>
      </rPr>
      <t xml:space="preserve">Private School Name (cells B27-B75): Enter the name of the private school.
Private School Name (cells C27-C75): Enter the address of the private school 
Private School Representative Name (cells D27-D75): Enter the private school representative/ contact name.
Private School Representative Phone Number (cells E27-E75): Enter the private school representative/ contact phone number.
Private School Representative Email Address (cells F27-F75): Enter the private school representative/ contact email address.
One resource that LEAs may refer to identify private schools under their jurisdiction is the Department’s National Center for Education Statistics database: https://nces.ed.gov/surveys/pss/privateschoolsearch/. 
</t>
    </r>
    <r>
      <rPr>
        <b/>
        <sz val="13"/>
        <color theme="1"/>
        <rFont val="Calibri (Body)"/>
      </rPr>
      <t xml:space="preserve">
</t>
    </r>
    <r>
      <rPr>
        <b/>
        <sz val="17"/>
        <color theme="6" tint="-0.499984740745262"/>
        <rFont val="Calibri (Body)"/>
      </rPr>
      <t>Proportionate Share Calculation</t>
    </r>
    <r>
      <rPr>
        <b/>
        <sz val="17"/>
        <color rgb="FF002060"/>
        <rFont val="Calibri (Body)"/>
      </rPr>
      <t xml:space="preserve"> </t>
    </r>
    <r>
      <rPr>
        <b/>
        <sz val="17"/>
        <color theme="1"/>
        <rFont val="Calibri (Body)"/>
      </rPr>
      <t xml:space="preserve">
</t>
    </r>
    <r>
      <rPr>
        <sz val="13"/>
        <color theme="1"/>
        <rFont val="Calibri (Body)"/>
      </rPr>
      <t xml:space="preserve">(Note the per-school amounts are for information only, the LEA is not obligated to spend a specific amount in each school)
Prior Year Private School Count (3-21) (cells G27-G75): Enter the private school’s total child count for children aged 3 through 21 from the prior fiscal year including all eligible children regardless of whether or not they were served.
Prior Year Private School Count (3-5) (cells H27-H75): Enter the private school’s total child count for children aged 3 through 5 from the prior fiscal year including all eligible children regardless of whether or not they were served.
Proportionate Share (cells I27-I75): This cell will automatically calculate.
</t>
    </r>
    <r>
      <rPr>
        <b/>
        <sz val="13"/>
        <color theme="1"/>
        <rFont val="Calibri (Body)"/>
      </rPr>
      <t xml:space="preserve">
</t>
    </r>
    <r>
      <rPr>
        <b/>
        <sz val="17"/>
        <color theme="6" tint="-0.499984740745262"/>
        <rFont val="Calibri (Body)"/>
      </rPr>
      <t>Current Year Child Find Data Collected</t>
    </r>
    <r>
      <rPr>
        <b/>
        <sz val="17"/>
        <color theme="1"/>
        <rFont val="Calibri (Body)"/>
      </rPr>
      <t xml:space="preserve">
</t>
    </r>
    <r>
      <rPr>
        <sz val="13"/>
        <color theme="1"/>
        <rFont val="Calibri (Body)"/>
      </rPr>
      <t xml:space="preserve">Child Find Activities Conducted (cells J27-J75): Enter the date that child find activities took place during the projected fiscal year.
Number of Children Evaluated (cells K27-K75): Enter the total number of children that were evaluated in the private school during the projected fiscal year.
Number of Children Eligible (cells L27-L75): Enter the total number of children eligible for equitable services. This includes children who were identified in previous years and are still eligible.
Number of Children Served under a Services Plan (cells M27-M75): Enter the total number of children under a Services Plan int he projected fiscal year. This includes children whose Services Plans were developed in previous years and are still in effect. 
</t>
    </r>
    <r>
      <rPr>
        <b/>
        <sz val="13"/>
        <color theme="1"/>
        <rFont val="Calibri (Body)"/>
      </rPr>
      <t xml:space="preserve">
</t>
    </r>
    <r>
      <rPr>
        <b/>
        <sz val="17"/>
        <color theme="6" tint="-0.499984740745262"/>
        <rFont val="Calibri (Body)"/>
      </rPr>
      <t>Timely and Meaningful Consultation</t>
    </r>
    <r>
      <rPr>
        <b/>
        <sz val="13"/>
        <color theme="1"/>
        <rFont val="Calibri (Body)"/>
      </rPr>
      <t xml:space="preserve">	
</t>
    </r>
    <r>
      <rPr>
        <sz val="13"/>
        <color theme="1"/>
        <rFont val="Calibri (Body)"/>
      </rPr>
      <t>Status (cells N27-N75): Select from drop down
Meaningful Consultation Date(s) (cells O27-O75): Enter each date that timely and meaningful consultation took place.  
Representative for Parents Participated? (cells P27-P75): Enter Yes/ No to indicate whether a representative for parents participated in meaningful consultation. This includes parents as well as private school representatives that represent the interests of parents.
Written affirmation obtained? (date) (cells Q27-Q75): Include date
Link to Written Affirmation Documentation (cells R27-R75):  Include link where documentation is stored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</si>
</sst>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409]* #,##0.00_);_([$$-409]* \(#,##0.00\);_([$$-409]* &quot;-&quot;??_);_(@_)"/>
    <numFmt numFmtId="166" formatCode="&quot;$&quot;#,##0.00"/>
  </numFmts>
  <fonts count="28" x14ac:knownFonts="1">
    <font>
      <sz val="11"/>
      <color theme="1"/>
      <name val="Calibri"/>
      <family val="2"/>
      <scheme val="minor"/>
    </font>
    <font>
      <sz val="11"/>
      <color theme="1"/>
      <name val="Calibri"/>
      <family val="2"/>
      <scheme val="minor"/>
    </font>
    <font>
      <sz val="13"/>
      <color rgb="FF222222"/>
      <name val="Arial"/>
      <family val="2"/>
    </font>
    <font>
      <sz val="13"/>
      <color rgb="FF1F497D"/>
      <name val="Arial"/>
      <family val="2"/>
    </font>
    <font>
      <b/>
      <sz val="15"/>
      <color theme="1"/>
      <name val="Calibri"/>
      <family val="2"/>
      <scheme val="minor"/>
    </font>
    <font>
      <sz val="14"/>
      <color rgb="FF222222"/>
      <name val="Calibri"/>
      <family val="2"/>
      <scheme val="minor"/>
    </font>
    <font>
      <sz val="11"/>
      <name val="Calibri"/>
      <family val="2"/>
      <scheme val="minor"/>
    </font>
    <font>
      <b/>
      <sz val="14"/>
      <name val="Calibri"/>
      <family val="2"/>
      <scheme val="minor"/>
    </font>
    <font>
      <sz val="10"/>
      <name val="Calibri"/>
      <family val="2"/>
      <scheme val="minor"/>
    </font>
    <font>
      <sz val="14"/>
      <name val="Calibri"/>
      <family val="2"/>
      <scheme val="minor"/>
    </font>
    <font>
      <sz val="12"/>
      <name val="Calibri"/>
      <family val="2"/>
      <scheme val="minor"/>
    </font>
    <font>
      <b/>
      <sz val="11"/>
      <name val="Calibri"/>
      <family val="2"/>
      <scheme val="minor"/>
    </font>
    <font>
      <b/>
      <sz val="11"/>
      <name val="Calibri (Body)"/>
    </font>
    <font>
      <b/>
      <sz val="13"/>
      <name val="Calibri"/>
      <family val="2"/>
      <scheme val="minor"/>
    </font>
    <font>
      <b/>
      <sz val="12"/>
      <name val="Calibri"/>
      <family val="2"/>
      <scheme val="minor"/>
    </font>
    <font>
      <u/>
      <sz val="11"/>
      <color theme="10"/>
      <name val="Calibri"/>
      <family val="2"/>
      <scheme val="minor"/>
    </font>
    <font>
      <sz val="13"/>
      <color theme="1"/>
      <name val="Calibri (Body)"/>
    </font>
    <font>
      <b/>
      <sz val="13"/>
      <color theme="1"/>
      <name val="Calibri (Body)"/>
    </font>
    <font>
      <b/>
      <sz val="17"/>
      <color theme="6" tint="-0.499984740745262"/>
      <name val="Calibri (Body)"/>
    </font>
    <font>
      <sz val="13"/>
      <color theme="1"/>
      <name val="Calibri"/>
      <family val="2"/>
      <scheme val="minor"/>
    </font>
    <font>
      <b/>
      <sz val="13"/>
      <color theme="1"/>
      <name val="Calibri"/>
      <family val="2"/>
      <scheme val="minor"/>
    </font>
    <font>
      <u/>
      <sz val="13"/>
      <color rgb="FF0070C0"/>
      <name val="Calibri (Body)"/>
    </font>
    <font>
      <b/>
      <sz val="17"/>
      <color theme="1"/>
      <name val="Calibri (Body)"/>
    </font>
    <font>
      <sz val="11"/>
      <color theme="1"/>
      <name val="Calibri (Body)"/>
    </font>
    <font>
      <sz val="17"/>
      <color theme="6" tint="-0.499984740745262"/>
      <name val="Calibri (Body)"/>
    </font>
    <font>
      <sz val="13"/>
      <color rgb="FF7030A0"/>
      <name val="Calibri (Body)"/>
    </font>
    <font>
      <sz val="17"/>
      <color theme="1"/>
      <name val="Calibri (Body)"/>
    </font>
    <font>
      <b/>
      <sz val="17"/>
      <color rgb="FF002060"/>
      <name val="Calibri (Body)"/>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357">
    <xf numFmtId="0" fontId="0" fillId="0" borderId="0" xfId="0"/>
    <xf numFmtId="0" fontId="2" fillId="0" borderId="0" xfId="0" applyFont="1"/>
    <xf numFmtId="0" fontId="3" fillId="0" borderId="0" xfId="0" applyFont="1"/>
    <xf numFmtId="0" fontId="2" fillId="0" borderId="0" xfId="0" applyFont="1" applyAlignment="1">
      <alignment wrapText="1"/>
    </xf>
    <xf numFmtId="0" fontId="0" fillId="0" borderId="0" xfId="0" applyFont="1" applyFill="1"/>
    <xf numFmtId="164" fontId="0" fillId="0" borderId="0" xfId="1" applyNumberFormat="1" applyFont="1" applyFill="1"/>
    <xf numFmtId="0" fontId="0" fillId="0" borderId="0" xfId="0" applyFont="1" applyFill="1" applyAlignment="1">
      <alignment horizontal="center"/>
    </xf>
    <xf numFmtId="0" fontId="0" fillId="0" borderId="0" xfId="0" applyFill="1"/>
    <xf numFmtId="0" fontId="2" fillId="0" borderId="5" xfId="0" applyFont="1" applyBorder="1" applyAlignment="1">
      <alignment wrapText="1"/>
    </xf>
    <xf numFmtId="0" fontId="4" fillId="2" borderId="3" xfId="0" applyFont="1" applyFill="1" applyBorder="1"/>
    <xf numFmtId="0" fontId="6" fillId="0" borderId="0" xfId="0" applyFont="1"/>
    <xf numFmtId="164" fontId="6" fillId="0" borderId="0" xfId="1" applyNumberFormat="1" applyFont="1"/>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wrapText="1"/>
    </xf>
    <xf numFmtId="0" fontId="7" fillId="2" borderId="0" xfId="0" applyFont="1" applyFill="1"/>
    <xf numFmtId="0" fontId="6" fillId="2" borderId="0" xfId="0" applyFont="1" applyFill="1"/>
    <xf numFmtId="164" fontId="6" fillId="2" borderId="0" xfId="1" applyNumberFormat="1" applyFont="1" applyFill="1"/>
    <xf numFmtId="0" fontId="6" fillId="2" borderId="0" xfId="0" applyFont="1" applyFill="1" applyAlignment="1">
      <alignment horizontal="center"/>
    </xf>
    <xf numFmtId="0" fontId="6" fillId="2" borderId="0" xfId="0" applyFont="1" applyFill="1" applyAlignment="1">
      <alignment horizontal="left"/>
    </xf>
    <xf numFmtId="0" fontId="6" fillId="2" borderId="0" xfId="0" applyFont="1" applyFill="1" applyAlignment="1">
      <alignment wrapText="1"/>
    </xf>
    <xf numFmtId="0" fontId="7" fillId="2" borderId="0" xfId="0" applyFont="1" applyFill="1" applyBorder="1" applyAlignment="1">
      <alignment horizontal="left"/>
    </xf>
    <xf numFmtId="0" fontId="7" fillId="0" borderId="0" xfId="0" applyFont="1" applyFill="1" applyBorder="1" applyAlignment="1">
      <alignment horizontal="left"/>
    </xf>
    <xf numFmtId="0" fontId="6" fillId="0" borderId="0" xfId="0" applyFont="1" applyFill="1" applyBorder="1" applyAlignment="1">
      <alignment horizontal="center"/>
    </xf>
    <xf numFmtId="0" fontId="7" fillId="0" borderId="0" xfId="0" applyFont="1" applyFill="1" applyBorder="1" applyAlignment="1"/>
    <xf numFmtId="0" fontId="11" fillId="2" borderId="0" xfId="0" applyFont="1" applyFill="1"/>
    <xf numFmtId="0" fontId="7" fillId="2" borderId="0" xfId="0" applyFont="1" applyFill="1" applyAlignment="1">
      <alignment horizontal="center"/>
    </xf>
    <xf numFmtId="0" fontId="11" fillId="2" borderId="0" xfId="0" applyFont="1" applyFill="1" applyAlignment="1">
      <alignment horizontal="left"/>
    </xf>
    <xf numFmtId="0" fontId="11" fillId="0" borderId="0" xfId="0" applyFont="1"/>
    <xf numFmtId="0" fontId="7" fillId="0" borderId="0" xfId="0" applyFont="1" applyBorder="1" applyAlignment="1"/>
    <xf numFmtId="0" fontId="7" fillId="0" borderId="0" xfId="0" applyFont="1" applyBorder="1" applyAlignment="1">
      <alignment horizontal="left"/>
    </xf>
    <xf numFmtId="0" fontId="13" fillId="2" borderId="8" xfId="0" applyFont="1" applyFill="1" applyBorder="1" applyAlignment="1">
      <alignment horizontal="center" wrapText="1"/>
    </xf>
    <xf numFmtId="0" fontId="13" fillId="2" borderId="3" xfId="0" applyFont="1" applyFill="1" applyBorder="1" applyAlignment="1">
      <alignment horizontal="center" wrapText="1"/>
    </xf>
    <xf numFmtId="0" fontId="13" fillId="2" borderId="2" xfId="0" applyFont="1" applyFill="1" applyBorder="1" applyAlignment="1">
      <alignment horizontal="center" wrapText="1"/>
    </xf>
    <xf numFmtId="0" fontId="9" fillId="0" borderId="0" xfId="0" applyFont="1"/>
    <xf numFmtId="0" fontId="6" fillId="0" borderId="19" xfId="0" applyFont="1" applyBorder="1" applyAlignment="1">
      <alignment wrapText="1"/>
    </xf>
    <xf numFmtId="0" fontId="6" fillId="0" borderId="12" xfId="0" applyFont="1" applyBorder="1" applyAlignment="1">
      <alignment wrapText="1"/>
    </xf>
    <xf numFmtId="0" fontId="6" fillId="0" borderId="1" xfId="0" applyFont="1" applyBorder="1" applyAlignment="1">
      <alignment wrapText="1"/>
    </xf>
    <xf numFmtId="0" fontId="6" fillId="0" borderId="20" xfId="0" applyFont="1" applyBorder="1" applyAlignment="1">
      <alignment wrapText="1"/>
    </xf>
    <xf numFmtId="0" fontId="6" fillId="0" borderId="14" xfId="0" applyFont="1" applyBorder="1" applyAlignment="1">
      <alignment wrapText="1"/>
    </xf>
    <xf numFmtId="0" fontId="6" fillId="0" borderId="21" xfId="0" applyFont="1" applyBorder="1" applyAlignment="1">
      <alignment wrapText="1"/>
    </xf>
    <xf numFmtId="0" fontId="6" fillId="0" borderId="0" xfId="1" applyNumberFormat="1" applyFont="1"/>
    <xf numFmtId="0" fontId="7" fillId="2" borderId="0" xfId="0" applyFont="1" applyFill="1" applyBorder="1" applyAlignment="1">
      <alignment horizontal="center" wrapText="1"/>
    </xf>
    <xf numFmtId="0" fontId="7" fillId="2" borderId="2" xfId="0" applyFont="1" applyFill="1" applyBorder="1" applyAlignment="1">
      <alignment horizontal="center" wrapText="1"/>
    </xf>
    <xf numFmtId="44" fontId="6" fillId="0" borderId="11" xfId="2" applyFont="1" applyBorder="1" applyAlignment="1">
      <alignment wrapText="1"/>
    </xf>
    <xf numFmtId="44" fontId="6" fillId="0" borderId="11" xfId="2" applyFont="1" applyBorder="1" applyAlignment="1"/>
    <xf numFmtId="44" fontId="6" fillId="0" borderId="1" xfId="2" applyFont="1" applyBorder="1" applyAlignment="1">
      <alignment wrapText="1"/>
    </xf>
    <xf numFmtId="44" fontId="6" fillId="0" borderId="1" xfId="2" applyFont="1" applyBorder="1" applyAlignment="1"/>
    <xf numFmtId="44" fontId="6" fillId="0" borderId="16" xfId="2" applyFont="1" applyBorder="1" applyAlignment="1">
      <alignment wrapText="1"/>
    </xf>
    <xf numFmtId="44" fontId="6" fillId="0" borderId="16" xfId="2" applyFont="1" applyBorder="1" applyAlignment="1"/>
    <xf numFmtId="0" fontId="6" fillId="0" borderId="22" xfId="0" applyFont="1" applyBorder="1" applyAlignment="1">
      <alignment wrapText="1"/>
    </xf>
    <xf numFmtId="0" fontId="6" fillId="0" borderId="23" xfId="0" applyFont="1" applyBorder="1" applyAlignment="1">
      <alignment wrapText="1"/>
    </xf>
    <xf numFmtId="0" fontId="6" fillId="0" borderId="24" xfId="0" applyFont="1" applyBorder="1" applyAlignment="1">
      <alignment wrapText="1"/>
    </xf>
    <xf numFmtId="14" fontId="6" fillId="0" borderId="10" xfId="0" applyNumberFormat="1" applyFont="1" applyBorder="1" applyAlignment="1">
      <alignment wrapText="1"/>
    </xf>
    <xf numFmtId="14" fontId="6" fillId="0" borderId="13" xfId="0" applyNumberFormat="1" applyFont="1" applyBorder="1" applyAlignment="1">
      <alignment wrapText="1"/>
    </xf>
    <xf numFmtId="0" fontId="6" fillId="0" borderId="0" xfId="0" applyFont="1" applyProtection="1">
      <protection locked="0"/>
    </xf>
    <xf numFmtId="164" fontId="6" fillId="0" borderId="0" xfId="1" applyNumberFormat="1" applyFont="1" applyProtection="1">
      <protection locked="0"/>
    </xf>
    <xf numFmtId="0" fontId="6" fillId="0" borderId="0" xfId="0" applyFont="1" applyAlignment="1" applyProtection="1">
      <alignment horizontal="center"/>
      <protection locked="0"/>
    </xf>
    <xf numFmtId="0" fontId="6" fillId="0" borderId="0" xfId="0" applyFont="1" applyAlignment="1" applyProtection="1">
      <alignment horizontal="left"/>
      <protection locked="0"/>
    </xf>
    <xf numFmtId="0" fontId="6" fillId="0" borderId="0" xfId="0" applyFont="1" applyAlignment="1" applyProtection="1">
      <alignment wrapText="1"/>
      <protection locked="0"/>
    </xf>
    <xf numFmtId="0" fontId="7" fillId="2" borderId="0" xfId="0" applyFont="1" applyFill="1" applyProtection="1">
      <protection locked="0"/>
    </xf>
    <xf numFmtId="0" fontId="6" fillId="2" borderId="0" xfId="0" applyFont="1" applyFill="1" applyProtection="1">
      <protection locked="0"/>
    </xf>
    <xf numFmtId="164" fontId="6" fillId="2" borderId="0" xfId="1" applyNumberFormat="1" applyFont="1" applyFill="1" applyProtection="1">
      <protection locked="0"/>
    </xf>
    <xf numFmtId="0" fontId="6" fillId="2" borderId="0" xfId="0" applyFont="1" applyFill="1" applyAlignment="1" applyProtection="1">
      <alignment horizontal="center"/>
      <protection locked="0"/>
    </xf>
    <xf numFmtId="0" fontId="6" fillId="2" borderId="0" xfId="0" applyFont="1" applyFill="1" applyAlignment="1" applyProtection="1">
      <alignment horizontal="left"/>
      <protection locked="0"/>
    </xf>
    <xf numFmtId="0" fontId="6" fillId="2" borderId="0" xfId="0" applyFont="1" applyFill="1" applyAlignment="1" applyProtection="1">
      <alignment wrapText="1"/>
      <protection locked="0"/>
    </xf>
    <xf numFmtId="0" fontId="7" fillId="2" borderId="0" xfId="0" applyFont="1" applyFill="1" applyBorder="1" applyAlignment="1" applyProtection="1">
      <alignment horizontal="left"/>
      <protection locked="0"/>
    </xf>
    <xf numFmtId="0" fontId="6" fillId="0" borderId="0" xfId="0" applyFont="1" applyFill="1" applyBorder="1" applyAlignment="1" applyProtection="1">
      <alignment horizontal="center"/>
      <protection locked="0"/>
    </xf>
    <xf numFmtId="0" fontId="8" fillId="0" borderId="0" xfId="0" applyFont="1" applyAlignment="1" applyProtection="1">
      <alignment horizontal="left"/>
      <protection locked="0"/>
    </xf>
    <xf numFmtId="0" fontId="6" fillId="0" borderId="0" xfId="0" applyFont="1" applyBorder="1" applyAlignment="1" applyProtection="1">
      <alignment horizontal="left"/>
      <protection locked="0"/>
    </xf>
    <xf numFmtId="0" fontId="6" fillId="0" borderId="0" xfId="0" applyFont="1" applyFill="1" applyBorder="1" applyAlignment="1" applyProtection="1">
      <alignment wrapText="1"/>
      <protection locked="0"/>
    </xf>
    <xf numFmtId="0" fontId="7" fillId="2" borderId="0" xfId="0" applyFont="1" applyFill="1" applyAlignment="1" applyProtection="1">
      <alignment horizontal="left"/>
      <protection locked="0"/>
    </xf>
    <xf numFmtId="165" fontId="6" fillId="0" borderId="0" xfId="0" applyNumberFormat="1" applyFont="1" applyFill="1" applyBorder="1" applyAlignment="1" applyProtection="1">
      <protection locked="0"/>
    </xf>
    <xf numFmtId="0" fontId="6" fillId="0" borderId="0" xfId="0" applyFont="1" applyFill="1" applyProtection="1">
      <protection locked="0"/>
    </xf>
    <xf numFmtId="0" fontId="6" fillId="0" borderId="0" xfId="0" applyFont="1" applyFill="1" applyAlignment="1" applyProtection="1">
      <alignment horizontal="center"/>
      <protection locked="0"/>
    </xf>
    <xf numFmtId="0" fontId="10" fillId="0" borderId="0" xfId="0" applyFont="1" applyAlignment="1" applyProtection="1">
      <alignment horizontal="left"/>
      <protection locked="0"/>
    </xf>
    <xf numFmtId="0" fontId="10" fillId="0" borderId="0" xfId="0" applyFont="1" applyFill="1" applyProtection="1">
      <protection locked="0"/>
    </xf>
    <xf numFmtId="0" fontId="7" fillId="0" borderId="0" xfId="0" applyFont="1" applyFill="1" applyAlignment="1" applyProtection="1">
      <alignment horizontal="left"/>
      <protection locked="0"/>
    </xf>
    <xf numFmtId="0" fontId="6" fillId="0" borderId="2" xfId="0" applyFont="1" applyFill="1" applyBorder="1" applyProtection="1">
      <protection locked="0"/>
    </xf>
    <xf numFmtId="0" fontId="9" fillId="2" borderId="0" xfId="0" applyFont="1" applyFill="1" applyAlignment="1" applyProtection="1">
      <alignment wrapText="1"/>
      <protection locked="0"/>
    </xf>
    <xf numFmtId="0" fontId="11" fillId="2" borderId="0" xfId="0" applyFont="1" applyFill="1" applyProtection="1">
      <protection locked="0"/>
    </xf>
    <xf numFmtId="0" fontId="7" fillId="2" borderId="0" xfId="0" applyFont="1" applyFill="1" applyAlignment="1" applyProtection="1">
      <alignment horizontal="center"/>
      <protection locked="0"/>
    </xf>
    <xf numFmtId="0" fontId="11" fillId="2" borderId="0" xfId="0" applyFont="1" applyFill="1" applyAlignment="1" applyProtection="1">
      <alignment horizontal="left"/>
      <protection locked="0"/>
    </xf>
    <xf numFmtId="0" fontId="11" fillId="0" borderId="0" xfId="0" applyFont="1" applyProtection="1">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13" fillId="2" borderId="8" xfId="0" applyFont="1" applyFill="1" applyBorder="1" applyAlignment="1" applyProtection="1">
      <alignment horizontal="center" wrapText="1"/>
      <protection locked="0"/>
    </xf>
    <xf numFmtId="0" fontId="13" fillId="2" borderId="3" xfId="0" applyFont="1" applyFill="1" applyBorder="1" applyAlignment="1" applyProtection="1">
      <alignment horizontal="center" wrapText="1"/>
      <protection locked="0"/>
    </xf>
    <xf numFmtId="0" fontId="13" fillId="2" borderId="9" xfId="0" applyFont="1" applyFill="1" applyBorder="1" applyAlignment="1" applyProtection="1">
      <alignment horizontal="center" wrapText="1"/>
      <protection locked="0"/>
    </xf>
    <xf numFmtId="0" fontId="13" fillId="2" borderId="2" xfId="0" applyFont="1" applyFill="1" applyBorder="1" applyAlignment="1" applyProtection="1">
      <alignment horizontal="center" wrapText="1"/>
      <protection locked="0"/>
    </xf>
    <xf numFmtId="0" fontId="14" fillId="2" borderId="3" xfId="0" applyFont="1" applyFill="1" applyBorder="1" applyAlignment="1" applyProtection="1">
      <alignment horizontal="center" wrapText="1"/>
      <protection locked="0"/>
    </xf>
    <xf numFmtId="0" fontId="9" fillId="0" borderId="0" xfId="0" applyFont="1" applyProtection="1">
      <protection locked="0"/>
    </xf>
    <xf numFmtId="165" fontId="6" fillId="0" borderId="10" xfId="0" applyNumberFormat="1" applyFont="1" applyBorder="1" applyProtection="1">
      <protection locked="0"/>
    </xf>
    <xf numFmtId="0" fontId="6" fillId="0" borderId="11" xfId="0" applyFont="1" applyBorder="1" applyAlignment="1" applyProtection="1">
      <alignment wrapText="1"/>
      <protection locked="0"/>
    </xf>
    <xf numFmtId="0" fontId="6" fillId="0" borderId="11" xfId="0" applyFont="1" applyBorder="1" applyAlignment="1" applyProtection="1">
      <protection locked="0"/>
    </xf>
    <xf numFmtId="0" fontId="6" fillId="0" borderId="11" xfId="1" applyNumberFormat="1" applyFont="1" applyBorder="1" applyAlignment="1" applyProtection="1">
      <alignment wrapText="1"/>
      <protection locked="0"/>
    </xf>
    <xf numFmtId="17" fontId="6" fillId="0" borderId="19" xfId="0" applyNumberFormat="1" applyFont="1" applyBorder="1" applyAlignment="1" applyProtection="1">
      <alignment horizontal="center"/>
      <protection locked="0"/>
    </xf>
    <xf numFmtId="0" fontId="6" fillId="0" borderId="10" xfId="0" applyFont="1" applyBorder="1" applyAlignment="1" applyProtection="1">
      <alignment horizontal="left" wrapText="1"/>
      <protection locked="0"/>
    </xf>
    <xf numFmtId="0" fontId="6" fillId="0" borderId="22" xfId="0" applyFont="1" applyBorder="1" applyAlignment="1" applyProtection="1">
      <alignment horizontal="left" wrapText="1"/>
      <protection locked="0"/>
    </xf>
    <xf numFmtId="0" fontId="6" fillId="0" borderId="22" xfId="0" applyFont="1" applyBorder="1" applyAlignment="1" applyProtection="1">
      <alignment wrapText="1"/>
      <protection locked="0"/>
    </xf>
    <xf numFmtId="0" fontId="6" fillId="0" borderId="19" xfId="0" applyFont="1" applyBorder="1" applyAlignment="1" applyProtection="1">
      <alignment wrapText="1"/>
      <protection locked="0"/>
    </xf>
    <xf numFmtId="0" fontId="6" fillId="0" borderId="12" xfId="0" applyFont="1" applyBorder="1" applyAlignment="1" applyProtection="1">
      <alignment wrapText="1"/>
      <protection locked="0"/>
    </xf>
    <xf numFmtId="0" fontId="6" fillId="0" borderId="10" xfId="0" applyFont="1" applyBorder="1" applyAlignment="1" applyProtection="1">
      <alignment wrapText="1"/>
      <protection locked="0"/>
    </xf>
    <xf numFmtId="165" fontId="6" fillId="0" borderId="13" xfId="0" applyNumberFormat="1" applyFont="1" applyBorder="1" applyProtection="1">
      <protection locked="0"/>
    </xf>
    <xf numFmtId="0" fontId="6" fillId="0" borderId="1" xfId="0" applyFont="1" applyBorder="1" applyAlignment="1" applyProtection="1">
      <alignment wrapText="1"/>
      <protection locked="0"/>
    </xf>
    <xf numFmtId="0" fontId="6" fillId="0" borderId="1" xfId="0" applyFont="1" applyBorder="1" applyAlignment="1" applyProtection="1">
      <protection locked="0"/>
    </xf>
    <xf numFmtId="0" fontId="6" fillId="0" borderId="1" xfId="1" applyNumberFormat="1" applyFont="1" applyBorder="1" applyAlignment="1" applyProtection="1">
      <alignment wrapText="1"/>
      <protection locked="0"/>
    </xf>
    <xf numFmtId="0" fontId="6" fillId="0" borderId="20" xfId="0" applyFont="1" applyBorder="1" applyAlignment="1" applyProtection="1">
      <alignment horizontal="center"/>
      <protection locked="0"/>
    </xf>
    <xf numFmtId="0" fontId="6" fillId="0" borderId="13"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6" fillId="0" borderId="23" xfId="0" applyFont="1" applyBorder="1" applyAlignment="1" applyProtection="1">
      <alignment wrapText="1"/>
      <protection locked="0"/>
    </xf>
    <xf numFmtId="0" fontId="6" fillId="0" borderId="20"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13" xfId="0" applyFont="1" applyBorder="1" applyAlignment="1" applyProtection="1">
      <alignment wrapText="1"/>
      <protection locked="0"/>
    </xf>
    <xf numFmtId="165" fontId="6" fillId="0" borderId="15" xfId="0" applyNumberFormat="1" applyFont="1" applyBorder="1" applyProtection="1">
      <protection locked="0"/>
    </xf>
    <xf numFmtId="0" fontId="6" fillId="0" borderId="16" xfId="0" applyFont="1" applyBorder="1" applyAlignment="1" applyProtection="1">
      <alignment wrapText="1"/>
      <protection locked="0"/>
    </xf>
    <xf numFmtId="0" fontId="6" fillId="0" borderId="16" xfId="0" applyFont="1" applyBorder="1" applyAlignment="1" applyProtection="1">
      <protection locked="0"/>
    </xf>
    <xf numFmtId="0" fontId="6" fillId="0" borderId="16" xfId="1" applyNumberFormat="1" applyFont="1" applyBorder="1" applyAlignment="1" applyProtection="1">
      <alignment wrapText="1"/>
      <protection locked="0"/>
    </xf>
    <xf numFmtId="0" fontId="6" fillId="0" borderId="21" xfId="0" applyFont="1" applyBorder="1" applyAlignment="1" applyProtection="1">
      <alignment horizontal="center"/>
      <protection locked="0"/>
    </xf>
    <xf numFmtId="0" fontId="6" fillId="0" borderId="15"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6" fillId="0" borderId="24" xfId="0" applyFont="1" applyBorder="1" applyAlignment="1" applyProtection="1">
      <alignment wrapText="1"/>
      <protection locked="0"/>
    </xf>
    <xf numFmtId="0" fontId="6" fillId="0" borderId="21" xfId="0" applyFont="1" applyBorder="1" applyAlignment="1" applyProtection="1">
      <alignment wrapText="1"/>
      <protection locked="0"/>
    </xf>
    <xf numFmtId="0" fontId="6" fillId="0" borderId="17" xfId="0" applyFont="1" applyBorder="1" applyAlignment="1" applyProtection="1">
      <alignment wrapText="1"/>
      <protection locked="0"/>
    </xf>
    <xf numFmtId="0" fontId="6" fillId="0" borderId="0" xfId="1" applyNumberFormat="1" applyFont="1" applyProtection="1">
      <protection locked="0"/>
    </xf>
    <xf numFmtId="44" fontId="6" fillId="3" borderId="10" xfId="2" applyFont="1" applyFill="1" applyBorder="1" applyAlignment="1" applyProtection="1">
      <alignment horizontal="left" wrapText="1"/>
    </xf>
    <xf numFmtId="0" fontId="6" fillId="0" borderId="29" xfId="0" applyFont="1" applyBorder="1" applyAlignment="1">
      <alignment wrapText="1"/>
    </xf>
    <xf numFmtId="0" fontId="6" fillId="0" borderId="30" xfId="0" applyFont="1" applyBorder="1" applyAlignment="1">
      <alignment wrapText="1"/>
    </xf>
    <xf numFmtId="0" fontId="6" fillId="0" borderId="31" xfId="0" applyFont="1" applyBorder="1" applyAlignment="1">
      <alignment wrapText="1"/>
    </xf>
    <xf numFmtId="0" fontId="7" fillId="2" borderId="2" xfId="0" applyFont="1" applyFill="1" applyBorder="1" applyAlignment="1">
      <alignment horizontal="center" vertical="center" wrapText="1"/>
    </xf>
    <xf numFmtId="0" fontId="6" fillId="0" borderId="32" xfId="0" applyFont="1" applyBorder="1" applyAlignment="1">
      <alignment wrapText="1"/>
    </xf>
    <xf numFmtId="0" fontId="6" fillId="0" borderId="33" xfId="0" applyFont="1" applyBorder="1" applyAlignment="1">
      <alignment wrapText="1"/>
    </xf>
    <xf numFmtId="0" fontId="7" fillId="0" borderId="19" xfId="0" applyFont="1" applyBorder="1" applyAlignment="1" applyProtection="1">
      <alignment wrapText="1"/>
      <protection locked="0"/>
    </xf>
    <xf numFmtId="0" fontId="6" fillId="0" borderId="25" xfId="0" applyFont="1" applyBorder="1" applyAlignment="1" applyProtection="1">
      <alignment wrapText="1"/>
      <protection locked="0"/>
    </xf>
    <xf numFmtId="0" fontId="6" fillId="0" borderId="34" xfId="0" applyFont="1" applyBorder="1" applyAlignment="1" applyProtection="1">
      <alignment wrapText="1"/>
      <protection locked="0"/>
    </xf>
    <xf numFmtId="0" fontId="6" fillId="0" borderId="35" xfId="0" applyFont="1" applyBorder="1" applyAlignment="1" applyProtection="1">
      <alignment wrapText="1"/>
      <protection locked="0"/>
    </xf>
    <xf numFmtId="0" fontId="6" fillId="0" borderId="36" xfId="0" applyFont="1" applyBorder="1" applyAlignment="1" applyProtection="1">
      <alignment wrapText="1"/>
      <protection locked="0"/>
    </xf>
    <xf numFmtId="0" fontId="6" fillId="0" borderId="26" xfId="0" applyFont="1" applyBorder="1" applyAlignment="1" applyProtection="1">
      <alignment wrapText="1"/>
      <protection locked="0"/>
    </xf>
    <xf numFmtId="0" fontId="6" fillId="0" borderId="33" xfId="0" applyFont="1" applyBorder="1" applyAlignment="1" applyProtection="1">
      <alignment wrapText="1"/>
      <protection locked="0"/>
    </xf>
    <xf numFmtId="0" fontId="6" fillId="0" borderId="9" xfId="0" applyFont="1" applyBorder="1" applyAlignment="1" applyProtection="1">
      <alignment wrapText="1"/>
      <protection locked="0"/>
    </xf>
    <xf numFmtId="0" fontId="6" fillId="0" borderId="10" xfId="0" applyNumberFormat="1" applyFont="1" applyBorder="1"/>
    <xf numFmtId="0" fontId="6" fillId="0" borderId="13" xfId="0" applyNumberFormat="1" applyFont="1" applyBorder="1"/>
    <xf numFmtId="0" fontId="6" fillId="0" borderId="15" xfId="0" applyNumberFormat="1" applyFont="1" applyBorder="1"/>
    <xf numFmtId="1" fontId="6" fillId="0" borderId="11" xfId="1" applyNumberFormat="1" applyFont="1" applyBorder="1" applyAlignment="1">
      <alignment wrapText="1"/>
    </xf>
    <xf numFmtId="1" fontId="6" fillId="0" borderId="19" xfId="2" applyNumberFormat="1" applyFont="1" applyBorder="1" applyAlignment="1">
      <alignment horizontal="right"/>
    </xf>
    <xf numFmtId="1" fontId="6" fillId="0" borderId="10" xfId="0" applyNumberFormat="1" applyFont="1" applyBorder="1" applyAlignment="1">
      <alignment horizontal="right" wrapText="1"/>
    </xf>
    <xf numFmtId="1" fontId="6" fillId="0" borderId="22" xfId="0" applyNumberFormat="1" applyFont="1" applyFill="1" applyBorder="1" applyAlignment="1">
      <alignment horizontal="right" wrapText="1"/>
    </xf>
    <xf numFmtId="1" fontId="6" fillId="0" borderId="1" xfId="1" applyNumberFormat="1" applyFont="1" applyBorder="1" applyAlignment="1">
      <alignment wrapText="1"/>
    </xf>
    <xf numFmtId="1" fontId="6" fillId="0" borderId="20" xfId="2" applyNumberFormat="1" applyFont="1" applyBorder="1" applyAlignment="1">
      <alignment horizontal="right"/>
    </xf>
    <xf numFmtId="1" fontId="6" fillId="0" borderId="13" xfId="0" applyNumberFormat="1" applyFont="1" applyBorder="1" applyAlignment="1">
      <alignment horizontal="right" wrapText="1"/>
    </xf>
    <xf numFmtId="1" fontId="6" fillId="0" borderId="23" xfId="0" applyNumberFormat="1" applyFont="1" applyFill="1" applyBorder="1" applyAlignment="1">
      <alignment horizontal="right" wrapText="1"/>
    </xf>
    <xf numFmtId="1" fontId="6" fillId="0" borderId="20" xfId="0" applyNumberFormat="1" applyFont="1" applyBorder="1" applyAlignment="1">
      <alignment horizontal="center"/>
    </xf>
    <xf numFmtId="1" fontId="6" fillId="0" borderId="13" xfId="0" applyNumberFormat="1" applyFont="1" applyBorder="1" applyAlignment="1">
      <alignment horizontal="left" wrapText="1"/>
    </xf>
    <xf numFmtId="1" fontId="6" fillId="0" borderId="16" xfId="1" applyNumberFormat="1" applyFont="1" applyBorder="1" applyAlignment="1">
      <alignment wrapText="1"/>
    </xf>
    <xf numFmtId="1" fontId="6" fillId="0" borderId="21" xfId="0" applyNumberFormat="1" applyFont="1" applyBorder="1" applyAlignment="1">
      <alignment horizontal="center"/>
    </xf>
    <xf numFmtId="1" fontId="6" fillId="0" borderId="15" xfId="0" applyNumberFormat="1" applyFont="1" applyBorder="1" applyAlignment="1">
      <alignment horizontal="left" wrapText="1"/>
    </xf>
    <xf numFmtId="1" fontId="6" fillId="0" borderId="20" xfId="0" applyNumberFormat="1" applyFont="1" applyFill="1" applyBorder="1" applyAlignment="1">
      <alignment horizontal="right"/>
    </xf>
    <xf numFmtId="0" fontId="6" fillId="0" borderId="37" xfId="0" applyFont="1" applyBorder="1" applyAlignment="1">
      <alignment wrapText="1"/>
    </xf>
    <xf numFmtId="0" fontId="6" fillId="0" borderId="0" xfId="0" applyFont="1" applyAlignment="1" applyProtection="1">
      <protection locked="0"/>
    </xf>
    <xf numFmtId="44" fontId="6" fillId="0" borderId="2" xfId="2" applyFont="1" applyFill="1" applyBorder="1" applyAlignment="1" applyProtection="1">
      <alignment horizontal="left" wrapText="1"/>
    </xf>
    <xf numFmtId="44" fontId="6" fillId="3" borderId="3" xfId="2" applyFont="1" applyFill="1" applyBorder="1" applyAlignment="1" applyProtection="1">
      <alignment horizontal="left" wrapText="1"/>
    </xf>
    <xf numFmtId="1" fontId="6" fillId="0" borderId="41" xfId="0" applyNumberFormat="1" applyFont="1" applyBorder="1" applyAlignment="1">
      <alignment horizontal="right"/>
    </xf>
    <xf numFmtId="1" fontId="6" fillId="0" borderId="20" xfId="0" applyNumberFormat="1" applyFont="1" applyFill="1" applyBorder="1" applyAlignment="1">
      <alignment horizontal="center"/>
    </xf>
    <xf numFmtId="1" fontId="6" fillId="0" borderId="20" xfId="0" applyNumberFormat="1" applyFont="1" applyFill="1" applyBorder="1" applyAlignment="1">
      <alignment horizontal="left" wrapText="1"/>
    </xf>
    <xf numFmtId="1" fontId="6" fillId="0" borderId="21" xfId="0" applyNumberFormat="1" applyFont="1" applyFill="1" applyBorder="1" applyAlignment="1">
      <alignment horizontal="center"/>
    </xf>
    <xf numFmtId="44" fontId="6" fillId="3" borderId="10" xfId="2" applyNumberFormat="1" applyFont="1" applyFill="1" applyBorder="1" applyAlignment="1">
      <alignment horizontal="left" wrapText="1"/>
    </xf>
    <xf numFmtId="44" fontId="6" fillId="3" borderId="13" xfId="2" applyNumberFormat="1" applyFont="1" applyFill="1" applyBorder="1" applyAlignment="1">
      <alignment horizontal="left" wrapText="1"/>
    </xf>
    <xf numFmtId="44" fontId="6" fillId="3" borderId="15" xfId="2" applyNumberFormat="1" applyFont="1" applyFill="1" applyBorder="1" applyAlignment="1">
      <alignment horizontal="left" wrapText="1"/>
    </xf>
    <xf numFmtId="44" fontId="6" fillId="0" borderId="19" xfId="2" applyNumberFormat="1" applyFont="1" applyFill="1" applyBorder="1" applyAlignment="1">
      <alignment horizontal="left"/>
    </xf>
    <xf numFmtId="44" fontId="6" fillId="0" borderId="20" xfId="2" applyNumberFormat="1" applyFont="1" applyFill="1" applyBorder="1" applyAlignment="1">
      <alignment horizontal="left"/>
    </xf>
    <xf numFmtId="44" fontId="6" fillId="0" borderId="20" xfId="2" applyNumberFormat="1" applyFont="1" applyFill="1" applyBorder="1" applyAlignment="1">
      <alignment horizontal="left" wrapText="1"/>
    </xf>
    <xf numFmtId="44" fontId="6" fillId="0" borderId="21" xfId="2" applyNumberFormat="1" applyFont="1" applyFill="1" applyBorder="1" applyAlignment="1">
      <alignment horizontal="left" wrapText="1"/>
    </xf>
    <xf numFmtId="44" fontId="6" fillId="3" borderId="29" xfId="2" applyNumberFormat="1" applyFont="1" applyFill="1" applyBorder="1" applyAlignment="1">
      <alignment horizontal="left"/>
    </xf>
    <xf numFmtId="44" fontId="6" fillId="3" borderId="30" xfId="2" applyNumberFormat="1" applyFont="1" applyFill="1" applyBorder="1" applyAlignment="1">
      <alignment horizontal="left"/>
    </xf>
    <xf numFmtId="44" fontId="6" fillId="3" borderId="31" xfId="2" applyNumberFormat="1" applyFont="1" applyFill="1" applyBorder="1" applyAlignment="1">
      <alignment horizontal="left"/>
    </xf>
    <xf numFmtId="44" fontId="6" fillId="3" borderId="19" xfId="2" applyNumberFormat="1" applyFont="1" applyFill="1" applyBorder="1" applyAlignment="1">
      <alignment horizontal="left"/>
    </xf>
    <xf numFmtId="44" fontId="6" fillId="3" borderId="20" xfId="2" applyNumberFormat="1" applyFont="1" applyFill="1" applyBorder="1" applyAlignment="1">
      <alignment horizontal="left"/>
    </xf>
    <xf numFmtId="44" fontId="6" fillId="3" borderId="20" xfId="2" applyNumberFormat="1" applyFont="1" applyFill="1" applyBorder="1" applyAlignment="1">
      <alignment horizontal="left" wrapText="1"/>
    </xf>
    <xf numFmtId="44" fontId="6" fillId="3" borderId="21" xfId="2" applyNumberFormat="1" applyFont="1" applyFill="1" applyBorder="1" applyAlignment="1">
      <alignment horizontal="left" wrapText="1"/>
    </xf>
    <xf numFmtId="44" fontId="6" fillId="0" borderId="42" xfId="2" applyNumberFormat="1" applyFont="1" applyFill="1" applyBorder="1" applyAlignment="1">
      <alignment horizontal="left"/>
    </xf>
    <xf numFmtId="44" fontId="6" fillId="0" borderId="37" xfId="2" applyNumberFormat="1" applyFont="1" applyFill="1" applyBorder="1" applyAlignment="1">
      <alignment horizontal="left"/>
    </xf>
    <xf numFmtId="44" fontId="6" fillId="0" borderId="37" xfId="2" applyNumberFormat="1" applyFont="1" applyFill="1" applyBorder="1" applyAlignment="1">
      <alignment horizontal="left" wrapText="1"/>
    </xf>
    <xf numFmtId="44" fontId="6" fillId="0" borderId="43" xfId="2" applyNumberFormat="1" applyFont="1" applyFill="1" applyBorder="1" applyAlignment="1">
      <alignment horizontal="left" wrapText="1"/>
    </xf>
    <xf numFmtId="0" fontId="5" fillId="0" borderId="4" xfId="0" applyFont="1" applyBorder="1" applyAlignment="1">
      <alignment horizontal="left" vertical="center" wrapText="1"/>
    </xf>
    <xf numFmtId="0" fontId="0" fillId="0" borderId="0" xfId="0" applyAlignment="1">
      <alignment vertical="top" wrapText="1"/>
    </xf>
    <xf numFmtId="0" fontId="6" fillId="0" borderId="0" xfId="0" applyFont="1" applyProtection="1"/>
    <xf numFmtId="164" fontId="6" fillId="0" borderId="0" xfId="1" applyNumberFormat="1" applyFont="1" applyProtection="1"/>
    <xf numFmtId="0" fontId="6" fillId="0" borderId="0" xfId="0" applyFont="1" applyAlignment="1" applyProtection="1">
      <alignment horizontal="center"/>
    </xf>
    <xf numFmtId="0" fontId="6" fillId="0" borderId="0" xfId="0" applyFont="1" applyAlignment="1" applyProtection="1">
      <alignment horizontal="left"/>
    </xf>
    <xf numFmtId="0" fontId="6" fillId="0" borderId="0" xfId="0" applyFont="1" applyAlignment="1" applyProtection="1">
      <alignment wrapText="1"/>
    </xf>
    <xf numFmtId="0" fontId="7" fillId="2" borderId="0" xfId="0" applyFont="1" applyFill="1" applyProtection="1"/>
    <xf numFmtId="0" fontId="6" fillId="2" borderId="0" xfId="0" applyFont="1" applyFill="1" applyProtection="1"/>
    <xf numFmtId="164" fontId="6" fillId="2" borderId="0" xfId="1" applyNumberFormat="1" applyFont="1" applyFill="1" applyProtection="1"/>
    <xf numFmtId="0" fontId="6" fillId="2" borderId="0" xfId="0" applyFont="1" applyFill="1" applyAlignment="1" applyProtection="1">
      <alignment horizontal="center"/>
    </xf>
    <xf numFmtId="0" fontId="6" fillId="2" borderId="0" xfId="0" applyFont="1" applyFill="1" applyAlignment="1" applyProtection="1">
      <alignment horizontal="left"/>
    </xf>
    <xf numFmtId="0" fontId="6" fillId="2" borderId="0" xfId="0" applyFont="1" applyFill="1" applyAlignment="1" applyProtection="1">
      <alignment wrapText="1"/>
    </xf>
    <xf numFmtId="0" fontId="7" fillId="2" borderId="0" xfId="0" applyFont="1" applyFill="1" applyBorder="1" applyAlignment="1" applyProtection="1">
      <alignment horizontal="left"/>
    </xf>
    <xf numFmtId="0" fontId="6" fillId="0" borderId="0" xfId="0" applyFont="1" applyFill="1" applyBorder="1" applyAlignment="1" applyProtection="1">
      <alignment horizontal="center"/>
    </xf>
    <xf numFmtId="0" fontId="8" fillId="0" borderId="0" xfId="0" applyFont="1" applyAlignment="1" applyProtection="1">
      <alignment horizontal="left"/>
    </xf>
    <xf numFmtId="0" fontId="6" fillId="0" borderId="0" xfId="0" applyFont="1" applyBorder="1" applyAlignment="1" applyProtection="1">
      <alignment horizontal="left"/>
    </xf>
    <xf numFmtId="0" fontId="6" fillId="0" borderId="0" xfId="0" applyFont="1" applyFill="1" applyBorder="1" applyAlignment="1" applyProtection="1">
      <alignment wrapText="1"/>
    </xf>
    <xf numFmtId="0" fontId="7" fillId="2" borderId="0" xfId="0" applyFont="1" applyFill="1" applyAlignment="1" applyProtection="1">
      <alignment horizontal="left"/>
    </xf>
    <xf numFmtId="165" fontId="6" fillId="0" borderId="0" xfId="0" applyNumberFormat="1" applyFont="1" applyFill="1" applyBorder="1" applyAlignment="1" applyProtection="1"/>
    <xf numFmtId="0" fontId="6" fillId="0" borderId="0" xfId="0" applyFont="1" applyFill="1" applyProtection="1"/>
    <xf numFmtId="0" fontId="6" fillId="0" borderId="0" xfId="0" applyFont="1" applyFill="1" applyAlignment="1" applyProtection="1">
      <alignment horizontal="center"/>
    </xf>
    <xf numFmtId="0" fontId="10" fillId="0" borderId="0" xfId="0" applyFont="1" applyAlignment="1" applyProtection="1">
      <alignment horizontal="left"/>
    </xf>
    <xf numFmtId="0" fontId="6" fillId="0" borderId="0" xfId="0" applyFont="1" applyAlignment="1" applyProtection="1"/>
    <xf numFmtId="0" fontId="10" fillId="0" borderId="0" xfId="0" applyFont="1" applyFill="1" applyProtection="1"/>
    <xf numFmtId="0" fontId="7" fillId="0" borderId="0" xfId="0" applyFont="1" applyFill="1" applyAlignment="1" applyProtection="1">
      <alignment horizontal="left"/>
    </xf>
    <xf numFmtId="0" fontId="6" fillId="0" borderId="2" xfId="0" applyFont="1" applyFill="1" applyBorder="1" applyProtection="1"/>
    <xf numFmtId="0" fontId="9" fillId="2" borderId="0" xfId="0" applyFont="1" applyFill="1" applyAlignment="1" applyProtection="1">
      <alignment wrapText="1"/>
    </xf>
    <xf numFmtId="0" fontId="11" fillId="2" borderId="0" xfId="0" applyFont="1" applyFill="1" applyProtection="1"/>
    <xf numFmtId="0" fontId="7" fillId="2" borderId="0" xfId="0" applyFont="1" applyFill="1" applyAlignment="1" applyProtection="1">
      <alignment horizontal="center"/>
    </xf>
    <xf numFmtId="0" fontId="11" fillId="2" borderId="0" xfId="0" applyFont="1" applyFill="1" applyAlignment="1" applyProtection="1">
      <alignment horizontal="left"/>
    </xf>
    <xf numFmtId="0" fontId="11" fillId="0" borderId="0" xfId="0" applyFont="1" applyProtection="1"/>
    <xf numFmtId="0" fontId="7" fillId="0" borderId="0" xfId="0" applyFont="1" applyBorder="1" applyAlignment="1" applyProtection="1"/>
    <xf numFmtId="0" fontId="7" fillId="0" borderId="0" xfId="0" applyFont="1" applyBorder="1" applyAlignment="1" applyProtection="1">
      <alignment horizontal="left"/>
    </xf>
    <xf numFmtId="0" fontId="13" fillId="2" borderId="8" xfId="0" applyFont="1" applyFill="1" applyBorder="1" applyAlignment="1" applyProtection="1">
      <alignment horizontal="center" wrapText="1"/>
    </xf>
    <xf numFmtId="0" fontId="13" fillId="2" borderId="3" xfId="0" applyFont="1" applyFill="1" applyBorder="1" applyAlignment="1" applyProtection="1">
      <alignment horizontal="center" wrapText="1"/>
    </xf>
    <xf numFmtId="0" fontId="13" fillId="2" borderId="9" xfId="0" applyFont="1" applyFill="1" applyBorder="1" applyAlignment="1" applyProtection="1">
      <alignment horizontal="center" wrapText="1"/>
    </xf>
    <xf numFmtId="0" fontId="13" fillId="2" borderId="2" xfId="0" applyFont="1" applyFill="1" applyBorder="1" applyAlignment="1" applyProtection="1">
      <alignment horizontal="center" wrapText="1"/>
    </xf>
    <xf numFmtId="0" fontId="14" fillId="2" borderId="3" xfId="0" applyFont="1" applyFill="1" applyBorder="1" applyAlignment="1" applyProtection="1">
      <alignment horizontal="center" wrapText="1"/>
    </xf>
    <xf numFmtId="0" fontId="9" fillId="0" borderId="0" xfId="0" applyFont="1" applyProtection="1"/>
    <xf numFmtId="165" fontId="6" fillId="0" borderId="10" xfId="0" applyNumberFormat="1" applyFont="1" applyBorder="1" applyProtection="1"/>
    <xf numFmtId="0" fontId="6" fillId="0" borderId="11" xfId="0" applyFont="1" applyBorder="1" applyAlignment="1" applyProtection="1">
      <alignment wrapText="1"/>
    </xf>
    <xf numFmtId="0" fontId="6" fillId="0" borderId="11" xfId="0" applyFont="1" applyBorder="1" applyAlignment="1" applyProtection="1"/>
    <xf numFmtId="0" fontId="6" fillId="0" borderId="11" xfId="1" applyNumberFormat="1" applyFont="1" applyBorder="1" applyAlignment="1" applyProtection="1">
      <alignment wrapText="1"/>
    </xf>
    <xf numFmtId="17" fontId="15" fillId="0" borderId="19" xfId="3" applyNumberFormat="1" applyBorder="1" applyAlignment="1" applyProtection="1">
      <alignment horizontal="center"/>
    </xf>
    <xf numFmtId="0" fontId="6" fillId="0" borderId="10"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10" xfId="0" applyFont="1" applyBorder="1" applyAlignment="1" applyProtection="1">
      <alignment wrapText="1"/>
    </xf>
    <xf numFmtId="0" fontId="6" fillId="0" borderId="19" xfId="0" applyFont="1" applyBorder="1" applyAlignment="1" applyProtection="1">
      <alignment wrapText="1"/>
    </xf>
    <xf numFmtId="0" fontId="6" fillId="0" borderId="12" xfId="0" applyFont="1" applyBorder="1" applyAlignment="1" applyProtection="1">
      <alignment wrapText="1"/>
    </xf>
    <xf numFmtId="0" fontId="6" fillId="0" borderId="22" xfId="0" applyFont="1" applyBorder="1" applyAlignment="1" applyProtection="1">
      <alignment wrapText="1"/>
    </xf>
    <xf numFmtId="14" fontId="6" fillId="0" borderId="10" xfId="0" applyNumberFormat="1" applyFont="1" applyBorder="1" applyAlignment="1" applyProtection="1">
      <alignment wrapText="1"/>
    </xf>
    <xf numFmtId="165" fontId="6" fillId="0" borderId="13" xfId="0" applyNumberFormat="1" applyFont="1" applyBorder="1" applyProtection="1"/>
    <xf numFmtId="0" fontId="6" fillId="0" borderId="1" xfId="0" applyFont="1" applyBorder="1" applyAlignment="1" applyProtection="1">
      <alignment wrapText="1"/>
    </xf>
    <xf numFmtId="0" fontId="6" fillId="0" borderId="1" xfId="0" applyFont="1" applyBorder="1" applyAlignment="1" applyProtection="1"/>
    <xf numFmtId="0" fontId="6" fillId="0" borderId="1" xfId="1" applyNumberFormat="1" applyFont="1" applyBorder="1" applyAlignment="1" applyProtection="1">
      <alignment wrapText="1"/>
    </xf>
    <xf numFmtId="0" fontId="15" fillId="0" borderId="20" xfId="3" applyBorder="1" applyAlignment="1" applyProtection="1">
      <alignment horizontal="center"/>
    </xf>
    <xf numFmtId="0" fontId="6" fillId="0" borderId="13" xfId="0" applyFont="1" applyBorder="1" applyAlignment="1" applyProtection="1">
      <alignment horizontal="left" wrapText="1"/>
    </xf>
    <xf numFmtId="0" fontId="6" fillId="0" borderId="23" xfId="0" applyFont="1" applyBorder="1" applyAlignment="1" applyProtection="1">
      <alignment horizontal="left" wrapText="1"/>
    </xf>
    <xf numFmtId="0" fontId="6" fillId="0" borderId="27" xfId="0" applyFont="1" applyBorder="1" applyAlignment="1" applyProtection="1">
      <alignment wrapText="1"/>
    </xf>
    <xf numFmtId="0" fontId="6" fillId="0" borderId="20" xfId="0" applyFont="1" applyBorder="1" applyAlignment="1" applyProtection="1">
      <alignment wrapText="1"/>
    </xf>
    <xf numFmtId="0" fontId="6" fillId="0" borderId="14" xfId="0" applyFont="1" applyBorder="1" applyAlignment="1" applyProtection="1">
      <alignment wrapText="1"/>
    </xf>
    <xf numFmtId="0" fontId="6" fillId="0" borderId="23" xfId="0" applyFont="1" applyBorder="1" applyAlignment="1" applyProtection="1">
      <alignment wrapText="1"/>
    </xf>
    <xf numFmtId="14" fontId="6" fillId="0" borderId="13" xfId="0" applyNumberFormat="1" applyFont="1" applyBorder="1" applyAlignment="1" applyProtection="1">
      <alignment wrapText="1"/>
    </xf>
    <xf numFmtId="0" fontId="6" fillId="0" borderId="13" xfId="0" applyFont="1" applyBorder="1" applyAlignment="1" applyProtection="1">
      <alignment wrapText="1"/>
    </xf>
    <xf numFmtId="0" fontId="6" fillId="0" borderId="20" xfId="0" applyFont="1" applyBorder="1" applyAlignment="1" applyProtection="1">
      <alignment horizontal="center"/>
    </xf>
    <xf numFmtId="165" fontId="6" fillId="0" borderId="15" xfId="0" applyNumberFormat="1" applyFont="1" applyBorder="1" applyProtection="1"/>
    <xf numFmtId="0" fontId="6" fillId="0" borderId="16" xfId="0" applyFont="1" applyBorder="1" applyAlignment="1" applyProtection="1">
      <alignment wrapText="1"/>
    </xf>
    <xf numFmtId="0" fontId="6" fillId="0" borderId="16" xfId="0" applyFont="1" applyBorder="1" applyAlignment="1" applyProtection="1"/>
    <xf numFmtId="0" fontId="6" fillId="0" borderId="16" xfId="1" applyNumberFormat="1" applyFont="1" applyBorder="1" applyAlignment="1" applyProtection="1">
      <alignment wrapText="1"/>
    </xf>
    <xf numFmtId="0" fontId="6" fillId="0" borderId="21" xfId="0" applyFont="1" applyBorder="1" applyAlignment="1" applyProtection="1">
      <alignment horizontal="center"/>
    </xf>
    <xf numFmtId="0" fontId="6" fillId="0" borderId="15" xfId="0" applyFont="1" applyBorder="1" applyAlignment="1" applyProtection="1">
      <alignment horizontal="left" wrapText="1"/>
    </xf>
    <xf numFmtId="0" fontId="6" fillId="0" borderId="24" xfId="0" applyFont="1" applyBorder="1" applyAlignment="1" applyProtection="1">
      <alignment horizontal="left" wrapText="1"/>
    </xf>
    <xf numFmtId="0" fontId="6" fillId="0" borderId="24" xfId="0" applyFont="1" applyBorder="1" applyAlignment="1" applyProtection="1">
      <alignment wrapText="1"/>
    </xf>
    <xf numFmtId="0" fontId="6" fillId="0" borderId="21" xfId="0" applyFont="1" applyBorder="1" applyAlignment="1" applyProtection="1">
      <alignment wrapText="1"/>
    </xf>
    <xf numFmtId="0" fontId="6" fillId="0" borderId="17" xfId="0" applyFont="1" applyBorder="1" applyAlignment="1" applyProtection="1">
      <alignment wrapText="1"/>
    </xf>
    <xf numFmtId="0" fontId="6" fillId="0" borderId="15" xfId="0" applyFont="1" applyBorder="1" applyAlignment="1" applyProtection="1">
      <alignment wrapText="1"/>
    </xf>
    <xf numFmtId="0" fontId="6" fillId="0" borderId="0" xfId="1" applyNumberFormat="1" applyFont="1" applyProtection="1"/>
    <xf numFmtId="44" fontId="6" fillId="0" borderId="1" xfId="0" applyNumberFormat="1" applyFont="1" applyBorder="1" applyAlignment="1" applyProtection="1">
      <alignment horizontal="left"/>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0" fontId="7" fillId="2" borderId="2"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wrapText="1"/>
      <protection locked="0"/>
    </xf>
    <xf numFmtId="0" fontId="7" fillId="2" borderId="2" xfId="0" applyFont="1" applyFill="1" applyBorder="1" applyAlignment="1" applyProtection="1">
      <alignment horizontal="center" wrapText="1"/>
      <protection locked="0"/>
    </xf>
    <xf numFmtId="0" fontId="6" fillId="0" borderId="10" xfId="0" applyNumberFormat="1" applyFont="1" applyBorder="1" applyProtection="1">
      <protection locked="0"/>
    </xf>
    <xf numFmtId="44" fontId="6" fillId="0" borderId="11" xfId="2" applyFont="1" applyBorder="1" applyAlignment="1" applyProtection="1">
      <alignment wrapText="1"/>
      <protection locked="0"/>
    </xf>
    <xf numFmtId="1" fontId="6" fillId="0" borderId="11" xfId="1" applyNumberFormat="1" applyFont="1" applyBorder="1" applyAlignment="1" applyProtection="1">
      <alignment wrapText="1"/>
      <protection locked="0"/>
    </xf>
    <xf numFmtId="1" fontId="6" fillId="0" borderId="19" xfId="0" applyNumberFormat="1" applyFont="1" applyBorder="1" applyAlignment="1" applyProtection="1">
      <alignment horizontal="center"/>
      <protection locked="0"/>
    </xf>
    <xf numFmtId="1" fontId="6" fillId="0" borderId="10" xfId="0" applyNumberFormat="1" applyFont="1" applyBorder="1" applyAlignment="1" applyProtection="1">
      <alignment horizontal="left" wrapText="1"/>
      <protection locked="0"/>
    </xf>
    <xf numFmtId="1" fontId="6" fillId="0" borderId="11" xfId="0" applyNumberFormat="1" applyFont="1" applyFill="1" applyBorder="1" applyAlignment="1" applyProtection="1">
      <alignment horizontal="left" wrapText="1"/>
      <protection locked="0"/>
    </xf>
    <xf numFmtId="44" fontId="6" fillId="0" borderId="11" xfId="2" applyNumberFormat="1" applyFont="1" applyFill="1" applyBorder="1" applyAlignment="1" applyProtection="1">
      <alignment horizontal="left" wrapText="1"/>
      <protection locked="0"/>
    </xf>
    <xf numFmtId="1" fontId="6" fillId="0" borderId="37" xfId="1" applyNumberFormat="1" applyFont="1" applyBorder="1" applyAlignment="1" applyProtection="1">
      <alignment wrapText="1"/>
      <protection locked="0"/>
    </xf>
    <xf numFmtId="1" fontId="6" fillId="0" borderId="1" xfId="1" applyNumberFormat="1" applyFont="1" applyBorder="1" applyAlignment="1" applyProtection="1">
      <alignment wrapText="1"/>
      <protection locked="0"/>
    </xf>
    <xf numFmtId="14" fontId="6" fillId="0" borderId="22" xfId="0" applyNumberFormat="1" applyFont="1" applyBorder="1" applyAlignment="1" applyProtection="1">
      <alignment wrapText="1"/>
      <protection locked="0"/>
    </xf>
    <xf numFmtId="0" fontId="6" fillId="0" borderId="29" xfId="0" applyFont="1" applyBorder="1" applyAlignment="1" applyProtection="1">
      <alignment wrapText="1"/>
      <protection locked="0"/>
    </xf>
    <xf numFmtId="0" fontId="6" fillId="0" borderId="13" xfId="0" applyNumberFormat="1" applyFont="1" applyBorder="1" applyProtection="1">
      <protection locked="0"/>
    </xf>
    <xf numFmtId="44" fontId="6" fillId="0" borderId="1" xfId="2" applyFont="1" applyBorder="1" applyAlignment="1" applyProtection="1">
      <alignment wrapText="1"/>
      <protection locked="0"/>
    </xf>
    <xf numFmtId="44" fontId="6" fillId="0" borderId="1" xfId="2" applyFont="1" applyBorder="1" applyAlignment="1" applyProtection="1">
      <protection locked="0"/>
    </xf>
    <xf numFmtId="1" fontId="6" fillId="0" borderId="20" xfId="0" applyNumberFormat="1" applyFont="1" applyBorder="1" applyAlignment="1" applyProtection="1">
      <alignment horizontal="center"/>
      <protection locked="0"/>
    </xf>
    <xf numFmtId="1" fontId="6" fillId="0" borderId="13" xfId="0" applyNumberFormat="1" applyFont="1" applyBorder="1" applyAlignment="1" applyProtection="1">
      <alignment horizontal="left" wrapText="1"/>
      <protection locked="0"/>
    </xf>
    <xf numFmtId="1" fontId="6" fillId="0" borderId="1" xfId="0" applyNumberFormat="1" applyFont="1" applyFill="1" applyBorder="1" applyAlignment="1" applyProtection="1">
      <alignment horizontal="left" wrapText="1"/>
      <protection locked="0"/>
    </xf>
    <xf numFmtId="44" fontId="6" fillId="0" borderId="1" xfId="2" applyNumberFormat="1" applyFont="1" applyFill="1" applyBorder="1" applyAlignment="1" applyProtection="1">
      <alignment horizontal="left" wrapText="1"/>
      <protection locked="0"/>
    </xf>
    <xf numFmtId="14" fontId="6" fillId="0" borderId="23" xfId="0" applyNumberFormat="1" applyFont="1" applyBorder="1" applyAlignment="1" applyProtection="1">
      <alignment wrapText="1"/>
      <protection locked="0"/>
    </xf>
    <xf numFmtId="0" fontId="6" fillId="0" borderId="30" xfId="0" applyFont="1" applyBorder="1" applyAlignment="1" applyProtection="1">
      <alignment wrapText="1"/>
      <protection locked="0"/>
    </xf>
    <xf numFmtId="1" fontId="6" fillId="0" borderId="1" xfId="0" applyNumberFormat="1" applyFont="1" applyBorder="1" applyProtection="1">
      <protection locked="0"/>
    </xf>
    <xf numFmtId="1" fontId="6" fillId="0" borderId="1" xfId="0" applyNumberFormat="1" applyFont="1" applyFill="1" applyBorder="1" applyAlignment="1" applyProtection="1">
      <alignment horizontal="center"/>
      <protection locked="0"/>
    </xf>
    <xf numFmtId="1" fontId="6" fillId="0" borderId="15" xfId="0" applyNumberFormat="1" applyFont="1" applyBorder="1" applyAlignment="1" applyProtection="1">
      <alignment horizontal="left" wrapText="1"/>
      <protection locked="0"/>
    </xf>
    <xf numFmtId="1" fontId="6" fillId="0" borderId="16" xfId="0" applyNumberFormat="1" applyFont="1" applyFill="1" applyBorder="1" applyAlignment="1" applyProtection="1">
      <alignment horizontal="center"/>
      <protection locked="0"/>
    </xf>
    <xf numFmtId="44" fontId="6" fillId="0" borderId="16" xfId="2" applyNumberFormat="1" applyFont="1" applyFill="1" applyBorder="1" applyAlignment="1" applyProtection="1">
      <alignment horizontal="left" wrapText="1"/>
      <protection locked="0"/>
    </xf>
    <xf numFmtId="166" fontId="6" fillId="0" borderId="0" xfId="0" applyNumberFormat="1" applyFont="1" applyBorder="1" applyAlignment="1" applyProtection="1">
      <alignment wrapText="1"/>
      <protection locked="0"/>
    </xf>
    <xf numFmtId="44" fontId="6" fillId="3" borderId="11" xfId="2" applyNumberFormat="1" applyFont="1" applyFill="1" applyBorder="1" applyAlignment="1" applyProtection="1">
      <alignment horizontal="left" wrapText="1"/>
    </xf>
    <xf numFmtId="44" fontId="6" fillId="3" borderId="11" xfId="2" applyNumberFormat="1" applyFont="1" applyFill="1" applyBorder="1" applyAlignment="1" applyProtection="1">
      <alignment horizontal="left"/>
    </xf>
    <xf numFmtId="44" fontId="6" fillId="3" borderId="25" xfId="2" applyNumberFormat="1" applyFont="1" applyFill="1" applyBorder="1" applyAlignment="1" applyProtection="1">
      <alignment horizontal="left"/>
    </xf>
    <xf numFmtId="44" fontId="6" fillId="3" borderId="1" xfId="2" applyNumberFormat="1" applyFont="1" applyFill="1" applyBorder="1" applyAlignment="1" applyProtection="1">
      <alignment horizontal="left" wrapText="1"/>
    </xf>
    <xf numFmtId="44" fontId="6" fillId="3" borderId="1" xfId="2" applyNumberFormat="1" applyFont="1" applyFill="1" applyBorder="1" applyAlignment="1" applyProtection="1">
      <alignment horizontal="left"/>
    </xf>
    <xf numFmtId="44" fontId="6" fillId="3" borderId="16" xfId="2" applyNumberFormat="1" applyFont="1" applyFill="1" applyBorder="1" applyAlignment="1" applyProtection="1">
      <alignment horizontal="left" wrapText="1"/>
    </xf>
    <xf numFmtId="44" fontId="6" fillId="3" borderId="16" xfId="2" applyNumberFormat="1" applyFont="1" applyFill="1" applyBorder="1" applyAlignment="1" applyProtection="1">
      <alignment horizontal="left"/>
    </xf>
    <xf numFmtId="44" fontId="6" fillId="3" borderId="38" xfId="2" applyNumberFormat="1" applyFont="1" applyFill="1" applyBorder="1" applyAlignment="1" applyProtection="1">
      <alignment horizontal="left"/>
    </xf>
    <xf numFmtId="44" fontId="6" fillId="3" borderId="39" xfId="2" applyNumberFormat="1" applyFont="1" applyFill="1" applyBorder="1" applyAlignment="1" applyProtection="1">
      <alignment horizontal="left"/>
    </xf>
    <xf numFmtId="44" fontId="6" fillId="3" borderId="40" xfId="2" applyNumberFormat="1" applyFont="1" applyFill="1" applyBorder="1" applyAlignment="1" applyProtection="1">
      <alignment horizontal="left"/>
    </xf>
    <xf numFmtId="0" fontId="0" fillId="0" borderId="0" xfId="0" applyAlignment="1">
      <alignment horizontal="left" vertical="top" wrapText="1"/>
    </xf>
    <xf numFmtId="0" fontId="16" fillId="0" borderId="0" xfId="0" applyFont="1" applyAlignment="1">
      <alignment horizontal="left" vertical="top" wrapText="1"/>
    </xf>
    <xf numFmtId="0" fontId="7" fillId="2" borderId="6"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44" fontId="9" fillId="3" borderId="6" xfId="2" applyFont="1" applyFill="1" applyBorder="1" applyAlignment="1" applyProtection="1">
      <alignment horizontal="center"/>
    </xf>
    <xf numFmtId="44" fontId="9" fillId="3" borderId="7" xfId="2" applyFont="1" applyFill="1" applyBorder="1" applyAlignment="1" applyProtection="1">
      <alignment horizontal="center"/>
    </xf>
    <xf numFmtId="0" fontId="6" fillId="0" borderId="6"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9" fillId="2" borderId="28" xfId="0" applyFont="1" applyFill="1" applyBorder="1" applyAlignment="1" applyProtection="1">
      <alignment horizontal="left" wrapText="1"/>
      <protection locked="0"/>
    </xf>
    <xf numFmtId="0" fontId="9" fillId="2" borderId="0" xfId="0" applyFont="1" applyFill="1" applyBorder="1" applyAlignment="1" applyProtection="1">
      <alignment horizontal="left" wrapText="1"/>
      <protection locked="0"/>
    </xf>
    <xf numFmtId="44" fontId="9" fillId="0" borderId="6" xfId="2" applyNumberFormat="1" applyFont="1" applyFill="1" applyBorder="1" applyAlignment="1" applyProtection="1">
      <alignment horizontal="center"/>
      <protection locked="0"/>
    </xf>
    <xf numFmtId="44" fontId="9" fillId="0" borderId="7" xfId="2" applyNumberFormat="1" applyFont="1" applyFill="1" applyBorder="1" applyAlignment="1" applyProtection="1">
      <alignment horizontal="center"/>
      <protection locked="0"/>
    </xf>
    <xf numFmtId="44" fontId="9" fillId="3" borderId="6" xfId="2" applyNumberFormat="1" applyFont="1" applyFill="1" applyBorder="1" applyAlignment="1" applyProtection="1">
      <alignment horizontal="center"/>
    </xf>
    <xf numFmtId="44" fontId="9" fillId="3" borderId="7" xfId="2" applyNumberFormat="1" applyFont="1" applyFill="1" applyBorder="1" applyAlignment="1" applyProtection="1">
      <alignment horizontal="center"/>
    </xf>
    <xf numFmtId="0" fontId="6" fillId="0" borderId="6" xfId="0" applyFont="1" applyBorder="1" applyAlignment="1" applyProtection="1">
      <alignment horizontal="right"/>
      <protection locked="0"/>
    </xf>
    <xf numFmtId="0" fontId="6" fillId="0" borderId="7" xfId="0" applyFont="1" applyBorder="1" applyAlignment="1" applyProtection="1">
      <alignment horizontal="right"/>
      <protection locked="0"/>
    </xf>
    <xf numFmtId="0" fontId="7" fillId="2" borderId="6"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44" fontId="6" fillId="0" borderId="6" xfId="2" applyFont="1" applyBorder="1" applyAlignment="1" applyProtection="1">
      <alignment horizontal="right"/>
      <protection locked="0"/>
    </xf>
    <xf numFmtId="44" fontId="6" fillId="0" borderId="7" xfId="2" applyFont="1" applyBorder="1" applyAlignment="1" applyProtection="1">
      <alignment horizontal="right"/>
      <protection locked="0"/>
    </xf>
    <xf numFmtId="44" fontId="10" fillId="3" borderId="6" xfId="0" applyNumberFormat="1" applyFont="1" applyFill="1" applyBorder="1" applyAlignment="1" applyProtection="1">
      <alignment horizontal="center"/>
    </xf>
    <xf numFmtId="0" fontId="10" fillId="3" borderId="7" xfId="0" applyFont="1" applyFill="1" applyBorder="1" applyAlignment="1" applyProtection="1">
      <alignment horizontal="center"/>
    </xf>
    <xf numFmtId="0" fontId="6" fillId="0" borderId="6" xfId="0" applyFont="1" applyBorder="1" applyAlignment="1" applyProtection="1">
      <alignment horizontal="center"/>
    </xf>
    <xf numFmtId="0" fontId="6" fillId="0" borderId="18" xfId="0" applyFont="1" applyBorder="1" applyAlignment="1" applyProtection="1">
      <alignment horizontal="center"/>
    </xf>
    <xf numFmtId="0" fontId="9" fillId="2" borderId="28"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7" fillId="2" borderId="6"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44" fontId="9" fillId="0" borderId="6" xfId="2" applyFont="1" applyFill="1" applyBorder="1" applyAlignment="1" applyProtection="1">
      <alignment horizontal="center"/>
    </xf>
    <xf numFmtId="44" fontId="9" fillId="0" borderId="7" xfId="2" applyFont="1" applyFill="1" applyBorder="1" applyAlignment="1" applyProtection="1">
      <alignment horizontal="center"/>
    </xf>
    <xf numFmtId="0" fontId="9" fillId="0" borderId="6" xfId="0" applyFont="1" applyBorder="1" applyAlignment="1" applyProtection="1">
      <alignment horizontal="right"/>
    </xf>
    <xf numFmtId="0" fontId="9" fillId="0" borderId="7" xfId="0" applyFont="1" applyBorder="1" applyAlignment="1" applyProtection="1">
      <alignment horizontal="right"/>
    </xf>
    <xf numFmtId="44" fontId="9" fillId="0" borderId="6" xfId="2" applyFont="1" applyBorder="1" applyAlignment="1" applyProtection="1">
      <alignment horizontal="left"/>
    </xf>
    <xf numFmtId="44" fontId="9" fillId="0" borderId="7" xfId="2" applyFont="1" applyBorder="1" applyAlignment="1" applyProtection="1">
      <alignment horizontal="left"/>
    </xf>
    <xf numFmtId="44" fontId="9" fillId="0" borderId="6" xfId="2" applyFont="1" applyBorder="1" applyAlignment="1" applyProtection="1">
      <alignment horizontal="center"/>
    </xf>
    <xf numFmtId="44" fontId="9" fillId="0" borderId="7" xfId="2" applyFont="1" applyBorder="1" applyAlignment="1" applyProtection="1">
      <alignment horizontal="center"/>
    </xf>
    <xf numFmtId="0" fontId="23" fillId="0" borderId="0" xfId="0" applyFont="1" applyAlignment="1">
      <alignment horizontal="left" vertical="top" wrapText="1"/>
    </xf>
    <xf numFmtId="0" fontId="6" fillId="0" borderId="7"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0" xfId="0" applyFont="1" applyBorder="1" applyAlignment="1">
      <alignment horizontal="center"/>
    </xf>
    <xf numFmtId="0" fontId="7" fillId="2" borderId="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0" borderId="6" xfId="0" applyFont="1" applyBorder="1" applyAlignment="1">
      <alignment horizontal="center"/>
    </xf>
    <xf numFmtId="0" fontId="6" fillId="0" borderId="7" xfId="0" applyFont="1" applyBorder="1" applyAlignment="1">
      <alignment horizontal="center"/>
    </xf>
    <xf numFmtId="0" fontId="7" fillId="2" borderId="6"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7" xfId="0" applyFont="1"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977900</xdr:colOff>
      <xdr:row>3</xdr:row>
      <xdr:rowOff>0</xdr:rowOff>
    </xdr:from>
    <xdr:to>
      <xdr:col>2</xdr:col>
      <xdr:colOff>1282700</xdr:colOff>
      <xdr:row>3</xdr:row>
      <xdr:rowOff>302875</xdr:rowOff>
    </xdr:to>
    <xdr:sp macro="" textlink="">
      <xdr:nvSpPr>
        <xdr:cNvPr id="2049" name="AutoShape 1" descr="Image result for ncsi fst">
          <a:extLst>
            <a:ext uri="{FF2B5EF4-FFF2-40B4-BE49-F238E27FC236}">
              <a16:creationId xmlns:a16="http://schemas.microsoft.com/office/drawing/2014/main" id="{952BC4F8-DB39-8F4A-B850-10B087DBB9B0}"/>
            </a:ext>
          </a:extLst>
        </xdr:cNvPr>
        <xdr:cNvSpPr>
          <a:spLocks noChangeAspect="1" noChangeArrowheads="1"/>
        </xdr:cNvSpPr>
      </xdr:nvSpPr>
      <xdr:spPr bwMode="auto">
        <a:xfrm>
          <a:off x="8648700" y="5537200"/>
          <a:ext cx="304800" cy="302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1803400</xdr:colOff>
      <xdr:row>3</xdr:row>
      <xdr:rowOff>177800</xdr:rowOff>
    </xdr:from>
    <xdr:to>
      <xdr:col>1</xdr:col>
      <xdr:colOff>6032500</xdr:colOff>
      <xdr:row>3</xdr:row>
      <xdr:rowOff>1408439</xdr:rowOff>
    </xdr:to>
    <xdr:pic>
      <xdr:nvPicPr>
        <xdr:cNvPr id="3" name="Picture 2">
          <a:extLst>
            <a:ext uri="{FF2B5EF4-FFF2-40B4-BE49-F238E27FC236}">
              <a16:creationId xmlns:a16="http://schemas.microsoft.com/office/drawing/2014/main" id="{3484E80B-9BF9-E04E-BF86-D0771AAA0031}"/>
            </a:ext>
          </a:extLst>
        </xdr:cNvPr>
        <xdr:cNvPicPr>
          <a:picLocks noChangeAspect="1"/>
        </xdr:cNvPicPr>
      </xdr:nvPicPr>
      <xdr:blipFill>
        <a:blip xmlns:r="http://schemas.openxmlformats.org/officeDocument/2006/relationships" r:embed="rId1"/>
        <a:stretch>
          <a:fillRect/>
        </a:stretch>
      </xdr:blipFill>
      <xdr:spPr>
        <a:xfrm>
          <a:off x="2260600" y="5829300"/>
          <a:ext cx="4229100" cy="12306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3355172</xdr:colOff>
      <xdr:row>66</xdr:row>
      <xdr:rowOff>26117</xdr:rowOff>
    </xdr:from>
    <xdr:to>
      <xdr:col>0</xdr:col>
      <xdr:colOff>5596659</xdr:colOff>
      <xdr:row>69</xdr:row>
      <xdr:rowOff>104250</xdr:rowOff>
    </xdr:to>
    <xdr:pic>
      <xdr:nvPicPr>
        <xdr:cNvPr id="2" name="Picture 1">
          <a:extLst>
            <a:ext uri="{FF2B5EF4-FFF2-40B4-BE49-F238E27FC236}">
              <a16:creationId xmlns:a16="http://schemas.microsoft.com/office/drawing/2014/main" id="{70D08308-01AD-714A-9DEB-0BAEE8647A44}"/>
            </a:ext>
          </a:extLst>
        </xdr:cNvPr>
        <xdr:cNvPicPr>
          <a:picLocks noChangeAspect="1"/>
        </xdr:cNvPicPr>
      </xdr:nvPicPr>
      <xdr:blipFill>
        <a:blip xmlns:r="http://schemas.openxmlformats.org/officeDocument/2006/relationships" r:embed="rId1"/>
        <a:stretch>
          <a:fillRect/>
        </a:stretch>
      </xdr:blipFill>
      <xdr:spPr>
        <a:xfrm>
          <a:off x="3355172" y="18593517"/>
          <a:ext cx="2241487" cy="6496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3683000</xdr:colOff>
      <xdr:row>56</xdr:row>
      <xdr:rowOff>3886200</xdr:rowOff>
    </xdr:from>
    <xdr:to>
      <xdr:col>0</xdr:col>
      <xdr:colOff>5924487</xdr:colOff>
      <xdr:row>56</xdr:row>
      <xdr:rowOff>4535833</xdr:rowOff>
    </xdr:to>
    <xdr:pic>
      <xdr:nvPicPr>
        <xdr:cNvPr id="3" name="Picture 2">
          <a:extLst>
            <a:ext uri="{FF2B5EF4-FFF2-40B4-BE49-F238E27FC236}">
              <a16:creationId xmlns:a16="http://schemas.microsoft.com/office/drawing/2014/main" id="{3C840A6F-7BED-DA45-B125-0397455CCBAC}"/>
            </a:ext>
          </a:extLst>
        </xdr:cNvPr>
        <xdr:cNvPicPr>
          <a:picLocks noChangeAspect="1"/>
        </xdr:cNvPicPr>
      </xdr:nvPicPr>
      <xdr:blipFill>
        <a:blip xmlns:r="http://schemas.openxmlformats.org/officeDocument/2006/relationships" r:embed="rId1"/>
        <a:stretch>
          <a:fillRect/>
        </a:stretch>
      </xdr:blipFill>
      <xdr:spPr>
        <a:xfrm>
          <a:off x="3683000" y="14554200"/>
          <a:ext cx="2241487" cy="6496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3619500</xdr:colOff>
      <xdr:row>43</xdr:row>
      <xdr:rowOff>50800</xdr:rowOff>
    </xdr:from>
    <xdr:to>
      <xdr:col>0</xdr:col>
      <xdr:colOff>5860987</xdr:colOff>
      <xdr:row>46</xdr:row>
      <xdr:rowOff>128933</xdr:rowOff>
    </xdr:to>
    <xdr:pic>
      <xdr:nvPicPr>
        <xdr:cNvPr id="3" name="Picture 2">
          <a:extLst>
            <a:ext uri="{FF2B5EF4-FFF2-40B4-BE49-F238E27FC236}">
              <a16:creationId xmlns:a16="http://schemas.microsoft.com/office/drawing/2014/main" id="{0FBC5151-3D2C-1043-8A60-33B0D9753AF2}"/>
            </a:ext>
          </a:extLst>
        </xdr:cNvPr>
        <xdr:cNvPicPr>
          <a:picLocks noChangeAspect="1"/>
        </xdr:cNvPicPr>
      </xdr:nvPicPr>
      <xdr:blipFill>
        <a:blip xmlns:r="http://schemas.openxmlformats.org/officeDocument/2006/relationships" r:embed="rId1"/>
        <a:stretch>
          <a:fillRect/>
        </a:stretch>
      </xdr:blipFill>
      <xdr:spPr>
        <a:xfrm>
          <a:off x="3619500" y="12496800"/>
          <a:ext cx="2241487" cy="6496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mailto:tinman@emerald.edu" TargetMode="External"/><Relationship Id="rId2" Type="http://schemas.openxmlformats.org/officeDocument/2006/relationships/hyperlink" Target="mailto:jafar@agrabah.edu" TargetMode="External"/><Relationship Id="rId1" Type="http://schemas.openxmlformats.org/officeDocument/2006/relationships/hyperlink" Target="mailto:elsa@arendelle.edu" TargetMode="External"/><Relationship Id="rId6" Type="http://schemas.openxmlformats.org/officeDocument/2006/relationships/printerSettings" Target="../printerSettings/printerSettings2.bin"/><Relationship Id="rId5" Type="http://schemas.openxmlformats.org/officeDocument/2006/relationships/hyperlink" Target="mailto:rabbit@wonderland.edu" TargetMode="External"/><Relationship Id="rId4" Type="http://schemas.openxmlformats.org/officeDocument/2006/relationships/hyperlink" Target="mailto:grimm@mfhs.edu"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G16"/>
  <sheetViews>
    <sheetView showGridLines="0" showRowColHeaders="0" tabSelected="1" zoomScaleNormal="100" workbookViewId="0">
      <pane ySplit="1" topLeftCell="A2" activePane="bottomLeft" state="frozen"/>
      <selection pane="bottomLeft" activeCell="C2" sqref="C2"/>
    </sheetView>
  </sheetViews>
  <sheetFormatPr baseColWidth="10" defaultColWidth="8.83203125" defaultRowHeight="15" x14ac:dyDescent="0.2"/>
  <cols>
    <col min="1" max="1" width="2.1640625" customWidth="1"/>
    <col min="2" max="2" width="98.5" customWidth="1"/>
    <col min="3" max="3" width="109.33203125" customWidth="1"/>
  </cols>
  <sheetData>
    <row r="1" spans="2:7" ht="7" customHeight="1" thickBot="1" x14ac:dyDescent="0.25"/>
    <row r="2" spans="2:7" ht="20" x14ac:dyDescent="0.25">
      <c r="B2" s="9" t="s">
        <v>0</v>
      </c>
      <c r="C2" s="4"/>
      <c r="D2" s="4"/>
      <c r="E2" s="5"/>
      <c r="F2" s="6"/>
      <c r="G2" s="7"/>
    </row>
    <row r="3" spans="2:7" ht="409" customHeight="1" x14ac:dyDescent="0.2">
      <c r="B3" s="183" t="s">
        <v>1</v>
      </c>
    </row>
    <row r="4" spans="2:7" ht="141" customHeight="1" thickBot="1" x14ac:dyDescent="0.25">
      <c r="B4" s="8"/>
    </row>
    <row r="5" spans="2:7" ht="15" customHeight="1" x14ac:dyDescent="0.2">
      <c r="B5" s="3"/>
    </row>
    <row r="6" spans="2:7" ht="17" customHeight="1" x14ac:dyDescent="0.2">
      <c r="B6" s="3"/>
    </row>
    <row r="8" spans="2:7" ht="17" x14ac:dyDescent="0.2">
      <c r="C8" s="1"/>
    </row>
    <row r="12" spans="2:7" ht="17" x14ac:dyDescent="0.2">
      <c r="C12" s="1"/>
    </row>
    <row r="16" spans="2:7" ht="17" x14ac:dyDescent="0.2">
      <c r="C16" s="2"/>
    </row>
  </sheetData>
  <sheetProtection algorithmName="SHA-512" hashValue="7FhEDYXguU8R8sNKFIINafQhUxRf5UfuRBpL8Sv55iacvlZE9k4RGkM5BWUuBWKqHDiU7tEw9UYX8QAcko0qZw==" saltValue="PdLfUtnWtX3ltEu/P3KOw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0BEFF-C19C-984D-9BEE-091D7957B3F6}">
  <sheetPr codeName="Sheet2"/>
  <dimension ref="A1:A77"/>
  <sheetViews>
    <sheetView zoomScale="110" zoomScaleNormal="110" workbookViewId="0">
      <selection activeCell="A2" sqref="A2:A77"/>
    </sheetView>
  </sheetViews>
  <sheetFormatPr baseColWidth="10" defaultColWidth="11.5" defaultRowHeight="15" x14ac:dyDescent="0.2"/>
  <cols>
    <col min="1" max="1" width="119" customWidth="1"/>
  </cols>
  <sheetData>
    <row r="1" spans="1:1" ht="20" x14ac:dyDescent="0.25">
      <c r="A1" s="9" t="s">
        <v>2</v>
      </c>
    </row>
    <row r="2" spans="1:1" ht="185" customHeight="1" x14ac:dyDescent="0.2">
      <c r="A2" s="303" t="s">
        <v>124</v>
      </c>
    </row>
    <row r="3" spans="1:1" x14ac:dyDescent="0.2">
      <c r="A3" s="303"/>
    </row>
    <row r="4" spans="1:1" x14ac:dyDescent="0.2">
      <c r="A4" s="303"/>
    </row>
    <row r="5" spans="1:1" x14ac:dyDescent="0.2">
      <c r="A5" s="303"/>
    </row>
    <row r="6" spans="1:1" x14ac:dyDescent="0.2">
      <c r="A6" s="303"/>
    </row>
    <row r="7" spans="1:1" x14ac:dyDescent="0.2">
      <c r="A7" s="303"/>
    </row>
    <row r="8" spans="1:1" x14ac:dyDescent="0.2">
      <c r="A8" s="303"/>
    </row>
    <row r="9" spans="1:1" x14ac:dyDescent="0.2">
      <c r="A9" s="303"/>
    </row>
    <row r="10" spans="1:1" x14ac:dyDescent="0.2">
      <c r="A10" s="303"/>
    </row>
    <row r="11" spans="1:1" x14ac:dyDescent="0.2">
      <c r="A11" s="303"/>
    </row>
    <row r="12" spans="1:1" x14ac:dyDescent="0.2">
      <c r="A12" s="303"/>
    </row>
    <row r="13" spans="1:1" x14ac:dyDescent="0.2">
      <c r="A13" s="303"/>
    </row>
    <row r="14" spans="1:1" x14ac:dyDescent="0.2">
      <c r="A14" s="303"/>
    </row>
    <row r="15" spans="1:1" x14ac:dyDescent="0.2">
      <c r="A15" s="303"/>
    </row>
    <row r="16" spans="1:1" x14ac:dyDescent="0.2">
      <c r="A16" s="303"/>
    </row>
    <row r="17" spans="1:1" x14ac:dyDescent="0.2">
      <c r="A17" s="303"/>
    </row>
    <row r="18" spans="1:1" x14ac:dyDescent="0.2">
      <c r="A18" s="303"/>
    </row>
    <row r="19" spans="1:1" x14ac:dyDescent="0.2">
      <c r="A19" s="303"/>
    </row>
    <row r="20" spans="1:1" x14ac:dyDescent="0.2">
      <c r="A20" s="303"/>
    </row>
    <row r="21" spans="1:1" x14ac:dyDescent="0.2">
      <c r="A21" s="303"/>
    </row>
    <row r="22" spans="1:1" x14ac:dyDescent="0.2">
      <c r="A22" s="303"/>
    </row>
    <row r="23" spans="1:1" x14ac:dyDescent="0.2">
      <c r="A23" s="303"/>
    </row>
    <row r="24" spans="1:1" x14ac:dyDescent="0.2">
      <c r="A24" s="303"/>
    </row>
    <row r="25" spans="1:1" x14ac:dyDescent="0.2">
      <c r="A25" s="303"/>
    </row>
    <row r="26" spans="1:1" x14ac:dyDescent="0.2">
      <c r="A26" s="303"/>
    </row>
    <row r="27" spans="1:1" x14ac:dyDescent="0.2">
      <c r="A27" s="303"/>
    </row>
    <row r="28" spans="1:1" x14ac:dyDescent="0.2">
      <c r="A28" s="303"/>
    </row>
    <row r="29" spans="1:1" x14ac:dyDescent="0.2">
      <c r="A29" s="303"/>
    </row>
    <row r="30" spans="1:1" x14ac:dyDescent="0.2">
      <c r="A30" s="303"/>
    </row>
    <row r="31" spans="1:1" x14ac:dyDescent="0.2">
      <c r="A31" s="303"/>
    </row>
    <row r="32" spans="1:1" x14ac:dyDescent="0.2">
      <c r="A32" s="303"/>
    </row>
    <row r="33" spans="1:1" x14ac:dyDescent="0.2">
      <c r="A33" s="303"/>
    </row>
    <row r="34" spans="1:1" x14ac:dyDescent="0.2">
      <c r="A34" s="303"/>
    </row>
    <row r="35" spans="1:1" x14ac:dyDescent="0.2">
      <c r="A35" s="303"/>
    </row>
    <row r="36" spans="1:1" x14ac:dyDescent="0.2">
      <c r="A36" s="303"/>
    </row>
    <row r="37" spans="1:1" ht="218" customHeight="1" x14ac:dyDescent="0.2">
      <c r="A37" s="303"/>
    </row>
    <row r="38" spans="1:1" ht="15" hidden="1" customHeight="1" x14ac:dyDescent="0.2">
      <c r="A38" s="303"/>
    </row>
    <row r="39" spans="1:1" ht="15" hidden="1" customHeight="1" x14ac:dyDescent="0.2">
      <c r="A39" s="303"/>
    </row>
    <row r="40" spans="1:1" ht="15" hidden="1" customHeight="1" x14ac:dyDescent="0.2">
      <c r="A40" s="303"/>
    </row>
    <row r="41" spans="1:1" ht="15" hidden="1" customHeight="1" x14ac:dyDescent="0.2">
      <c r="A41" s="303"/>
    </row>
    <row r="42" spans="1:1" ht="15" hidden="1" customHeight="1" x14ac:dyDescent="0.2">
      <c r="A42" s="303"/>
    </row>
    <row r="43" spans="1:1" ht="15" hidden="1" customHeight="1" x14ac:dyDescent="0.2">
      <c r="A43" s="303"/>
    </row>
    <row r="44" spans="1:1" ht="15" hidden="1" customHeight="1" x14ac:dyDescent="0.2">
      <c r="A44" s="303"/>
    </row>
    <row r="45" spans="1:1" ht="15" hidden="1" customHeight="1" x14ac:dyDescent="0.2">
      <c r="A45" s="303"/>
    </row>
    <row r="46" spans="1:1" ht="15" hidden="1" customHeight="1" x14ac:dyDescent="0.2">
      <c r="A46" s="303"/>
    </row>
    <row r="47" spans="1:1" ht="15" hidden="1" customHeight="1" x14ac:dyDescent="0.2">
      <c r="A47" s="303"/>
    </row>
    <row r="48" spans="1:1" ht="15" hidden="1" customHeight="1" x14ac:dyDescent="0.2">
      <c r="A48" s="303"/>
    </row>
    <row r="49" spans="1:1" ht="15" hidden="1" customHeight="1" x14ac:dyDescent="0.2">
      <c r="A49" s="303"/>
    </row>
    <row r="50" spans="1:1" ht="15" hidden="1" customHeight="1" x14ac:dyDescent="0.2">
      <c r="A50" s="303"/>
    </row>
    <row r="51" spans="1:1" ht="15" hidden="1" customHeight="1" x14ac:dyDescent="0.2">
      <c r="A51" s="303"/>
    </row>
    <row r="52" spans="1:1" ht="15" hidden="1" customHeight="1" x14ac:dyDescent="0.2">
      <c r="A52" s="303"/>
    </row>
    <row r="53" spans="1:1" ht="15" hidden="1" customHeight="1" x14ac:dyDescent="0.2">
      <c r="A53" s="303"/>
    </row>
    <row r="54" spans="1:1" ht="15" hidden="1" customHeight="1" x14ac:dyDescent="0.2">
      <c r="A54" s="303"/>
    </row>
    <row r="55" spans="1:1" ht="15" hidden="1" customHeight="1" x14ac:dyDescent="0.2">
      <c r="A55" s="303"/>
    </row>
    <row r="56" spans="1:1" ht="15" hidden="1" customHeight="1" x14ac:dyDescent="0.2">
      <c r="A56" s="303"/>
    </row>
    <row r="57" spans="1:1" ht="15" hidden="1" customHeight="1" x14ac:dyDescent="0.2">
      <c r="A57" s="303"/>
    </row>
    <row r="58" spans="1:1" ht="409" customHeight="1" x14ac:dyDescent="0.2">
      <c r="A58" s="303"/>
    </row>
    <row r="59" spans="1:1" x14ac:dyDescent="0.2">
      <c r="A59" s="303"/>
    </row>
    <row r="60" spans="1:1" x14ac:dyDescent="0.2">
      <c r="A60" s="303"/>
    </row>
    <row r="61" spans="1:1" x14ac:dyDescent="0.2">
      <c r="A61" s="303"/>
    </row>
    <row r="62" spans="1:1" x14ac:dyDescent="0.2">
      <c r="A62" s="303"/>
    </row>
    <row r="63" spans="1:1" x14ac:dyDescent="0.2">
      <c r="A63" s="303"/>
    </row>
    <row r="64" spans="1:1" x14ac:dyDescent="0.2">
      <c r="A64" s="303"/>
    </row>
    <row r="65" spans="1:1" x14ac:dyDescent="0.2">
      <c r="A65" s="303"/>
    </row>
    <row r="66" spans="1:1" x14ac:dyDescent="0.2">
      <c r="A66" s="303"/>
    </row>
    <row r="67" spans="1:1" x14ac:dyDescent="0.2">
      <c r="A67" s="303"/>
    </row>
    <row r="68" spans="1:1" x14ac:dyDescent="0.2">
      <c r="A68" s="303"/>
    </row>
    <row r="69" spans="1:1" x14ac:dyDescent="0.2">
      <c r="A69" s="303"/>
    </row>
    <row r="70" spans="1:1" x14ac:dyDescent="0.2">
      <c r="A70" s="303"/>
    </row>
    <row r="71" spans="1:1" x14ac:dyDescent="0.2">
      <c r="A71" s="303"/>
    </row>
    <row r="72" spans="1:1" ht="2" customHeight="1" x14ac:dyDescent="0.2">
      <c r="A72" s="303"/>
    </row>
    <row r="73" spans="1:1" hidden="1" x14ac:dyDescent="0.2">
      <c r="A73" s="303"/>
    </row>
    <row r="74" spans="1:1" hidden="1" x14ac:dyDescent="0.2">
      <c r="A74" s="303"/>
    </row>
    <row r="75" spans="1:1" hidden="1" x14ac:dyDescent="0.2">
      <c r="A75" s="303"/>
    </row>
    <row r="76" spans="1:1" hidden="1" x14ac:dyDescent="0.2">
      <c r="A76" s="303"/>
    </row>
    <row r="77" spans="1:1" hidden="1" x14ac:dyDescent="0.2">
      <c r="A77" s="303"/>
    </row>
  </sheetData>
  <sheetProtection algorithmName="SHA-512" hashValue="AmfpHSm5inogFQTVK7UBPbDlENO/WU5lD5l0JcmlCqaicX/rPLXkvBCPjViiWYRHktl9bFUJW1D7eSrX9GczsA==" saltValue="p3o8AjudLIakV2SanvcGJQ==" spinCount="100000" sheet="1" objects="1" scenarios="1" selectLockedCells="1"/>
  <mergeCells count="1">
    <mergeCell ref="A2:A7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D11-5641-9D45-BD77-BDD308D53D51}">
  <sheetPr codeName="Sheet7"/>
  <dimension ref="A1:A57"/>
  <sheetViews>
    <sheetView zoomScale="80" zoomScaleNormal="80" workbookViewId="0">
      <selection activeCell="A2" sqref="A2:A57"/>
    </sheetView>
  </sheetViews>
  <sheetFormatPr baseColWidth="10" defaultColWidth="11.5" defaultRowHeight="15" customHeight="1" x14ac:dyDescent="0.2"/>
  <cols>
    <col min="1" max="1" width="136.6640625" customWidth="1"/>
  </cols>
  <sheetData>
    <row r="1" spans="1:1" ht="15" customHeight="1" x14ac:dyDescent="0.25">
      <c r="A1" s="9" t="s">
        <v>3</v>
      </c>
    </row>
    <row r="2" spans="1:1" ht="15" customHeight="1" x14ac:dyDescent="0.2">
      <c r="A2" s="304" t="s">
        <v>125</v>
      </c>
    </row>
    <row r="3" spans="1:1" ht="15" customHeight="1" x14ac:dyDescent="0.2">
      <c r="A3" s="303"/>
    </row>
    <row r="4" spans="1:1" ht="15" customHeight="1" x14ac:dyDescent="0.2">
      <c r="A4" s="303"/>
    </row>
    <row r="5" spans="1:1" ht="15" customHeight="1" x14ac:dyDescent="0.2">
      <c r="A5" s="303"/>
    </row>
    <row r="6" spans="1:1" ht="15" customHeight="1" x14ac:dyDescent="0.2">
      <c r="A6" s="303"/>
    </row>
    <row r="7" spans="1:1" ht="15" customHeight="1" x14ac:dyDescent="0.2">
      <c r="A7" s="303"/>
    </row>
    <row r="8" spans="1:1" ht="15" customHeight="1" x14ac:dyDescent="0.2">
      <c r="A8" s="303"/>
    </row>
    <row r="9" spans="1:1" ht="15" customHeight="1" x14ac:dyDescent="0.2">
      <c r="A9" s="303"/>
    </row>
    <row r="10" spans="1:1" ht="15" customHeight="1" x14ac:dyDescent="0.2">
      <c r="A10" s="303"/>
    </row>
    <row r="11" spans="1:1" ht="15" customHeight="1" x14ac:dyDescent="0.2">
      <c r="A11" s="303"/>
    </row>
    <row r="12" spans="1:1" ht="15" customHeight="1" x14ac:dyDescent="0.2">
      <c r="A12" s="303"/>
    </row>
    <row r="13" spans="1:1" ht="15" customHeight="1" x14ac:dyDescent="0.2">
      <c r="A13" s="303"/>
    </row>
    <row r="14" spans="1:1" ht="15" customHeight="1" x14ac:dyDescent="0.2">
      <c r="A14" s="303"/>
    </row>
    <row r="15" spans="1:1" ht="15" customHeight="1" x14ac:dyDescent="0.2">
      <c r="A15" s="303"/>
    </row>
    <row r="16" spans="1:1" ht="15" customHeight="1" x14ac:dyDescent="0.2">
      <c r="A16" s="303"/>
    </row>
    <row r="17" spans="1:1" ht="15" customHeight="1" x14ac:dyDescent="0.2">
      <c r="A17" s="303"/>
    </row>
    <row r="18" spans="1:1" ht="15" customHeight="1" x14ac:dyDescent="0.2">
      <c r="A18" s="303"/>
    </row>
    <row r="19" spans="1:1" ht="15" customHeight="1" x14ac:dyDescent="0.2">
      <c r="A19" s="303"/>
    </row>
    <row r="20" spans="1:1" ht="15" customHeight="1" x14ac:dyDescent="0.2">
      <c r="A20" s="303"/>
    </row>
    <row r="21" spans="1:1" ht="15" customHeight="1" x14ac:dyDescent="0.2">
      <c r="A21" s="303"/>
    </row>
    <row r="22" spans="1:1" ht="15" customHeight="1" x14ac:dyDescent="0.2">
      <c r="A22" s="303"/>
    </row>
    <row r="23" spans="1:1" ht="15" customHeight="1" x14ac:dyDescent="0.2">
      <c r="A23" s="303"/>
    </row>
    <row r="24" spans="1:1" ht="15" customHeight="1" x14ac:dyDescent="0.2">
      <c r="A24" s="303"/>
    </row>
    <row r="25" spans="1:1" ht="15" customHeight="1" x14ac:dyDescent="0.2">
      <c r="A25" s="303"/>
    </row>
    <row r="26" spans="1:1" ht="15" customHeight="1" x14ac:dyDescent="0.2">
      <c r="A26" s="303"/>
    </row>
    <row r="27" spans="1:1" ht="15" customHeight="1" x14ac:dyDescent="0.2">
      <c r="A27" s="303"/>
    </row>
    <row r="28" spans="1:1" ht="15" customHeight="1" x14ac:dyDescent="0.2">
      <c r="A28" s="303"/>
    </row>
    <row r="29" spans="1:1" ht="15" customHeight="1" x14ac:dyDescent="0.2">
      <c r="A29" s="303"/>
    </row>
    <row r="30" spans="1:1" ht="15" customHeight="1" x14ac:dyDescent="0.2">
      <c r="A30" s="303"/>
    </row>
    <row r="31" spans="1:1" ht="15" customHeight="1" x14ac:dyDescent="0.2">
      <c r="A31" s="303"/>
    </row>
    <row r="32" spans="1:1" ht="15" customHeight="1" x14ac:dyDescent="0.2">
      <c r="A32" s="303"/>
    </row>
    <row r="33" spans="1:1" ht="15" customHeight="1" x14ac:dyDescent="0.2">
      <c r="A33" s="303"/>
    </row>
    <row r="34" spans="1:1" ht="15" customHeight="1" x14ac:dyDescent="0.2">
      <c r="A34" s="303"/>
    </row>
    <row r="35" spans="1:1" ht="15" customHeight="1" x14ac:dyDescent="0.2">
      <c r="A35" s="303"/>
    </row>
    <row r="36" spans="1:1" ht="15" customHeight="1" x14ac:dyDescent="0.2">
      <c r="A36" s="303"/>
    </row>
    <row r="37" spans="1:1" ht="15" customHeight="1" x14ac:dyDescent="0.2">
      <c r="A37" s="303"/>
    </row>
    <row r="38" spans="1:1" ht="15" customHeight="1" x14ac:dyDescent="0.2">
      <c r="A38" s="303"/>
    </row>
    <row r="39" spans="1:1" ht="15" customHeight="1" x14ac:dyDescent="0.2">
      <c r="A39" s="303"/>
    </row>
    <row r="40" spans="1:1" ht="15" customHeight="1" x14ac:dyDescent="0.2">
      <c r="A40" s="303"/>
    </row>
    <row r="41" spans="1:1" ht="15" customHeight="1" x14ac:dyDescent="0.2">
      <c r="A41" s="303"/>
    </row>
    <row r="42" spans="1:1" ht="15" customHeight="1" x14ac:dyDescent="0.2">
      <c r="A42" s="303"/>
    </row>
    <row r="43" spans="1:1" ht="15" customHeight="1" x14ac:dyDescent="0.2">
      <c r="A43" s="303"/>
    </row>
    <row r="44" spans="1:1" ht="15" customHeight="1" x14ac:dyDescent="0.2">
      <c r="A44" s="303"/>
    </row>
    <row r="45" spans="1:1" ht="15" customHeight="1" x14ac:dyDescent="0.2">
      <c r="A45" s="303"/>
    </row>
    <row r="46" spans="1:1" ht="15" customHeight="1" x14ac:dyDescent="0.2">
      <c r="A46" s="303"/>
    </row>
    <row r="47" spans="1:1" ht="15" customHeight="1" x14ac:dyDescent="0.2">
      <c r="A47" s="303"/>
    </row>
    <row r="48" spans="1:1" ht="15" customHeight="1" x14ac:dyDescent="0.2">
      <c r="A48" s="303"/>
    </row>
    <row r="49" spans="1:1" ht="15" customHeight="1" x14ac:dyDescent="0.2">
      <c r="A49" s="303"/>
    </row>
    <row r="50" spans="1:1" ht="15" customHeight="1" x14ac:dyDescent="0.2">
      <c r="A50" s="303"/>
    </row>
    <row r="51" spans="1:1" ht="15" customHeight="1" x14ac:dyDescent="0.2">
      <c r="A51" s="303"/>
    </row>
    <row r="52" spans="1:1" ht="15" customHeight="1" x14ac:dyDescent="0.2">
      <c r="A52" s="303"/>
    </row>
    <row r="53" spans="1:1" ht="15" customHeight="1" x14ac:dyDescent="0.2">
      <c r="A53" s="303"/>
    </row>
    <row r="54" spans="1:1" ht="15" customHeight="1" x14ac:dyDescent="0.2">
      <c r="A54" s="303"/>
    </row>
    <row r="55" spans="1:1" ht="15" customHeight="1" x14ac:dyDescent="0.2">
      <c r="A55" s="303"/>
    </row>
    <row r="56" spans="1:1" ht="15" customHeight="1" x14ac:dyDescent="0.2">
      <c r="A56" s="303"/>
    </row>
    <row r="57" spans="1:1" ht="368" customHeight="1" x14ac:dyDescent="0.2">
      <c r="A57" s="303"/>
    </row>
  </sheetData>
  <sheetProtection algorithmName="SHA-512" hashValue="CryQVcRDsjc9Bwys952gSoDvkf6ubtjuULdHqyO7lQxvNpUiENi/zu7QdDwBo8/LVNE2b1DZzF8AOJ72IVnfmg==" saltValue="0EJMJ6LY3RXC9XgbVj1w/w==" spinCount="100000" sheet="1" objects="1" scenarios="1" selectLockedCells="1"/>
  <mergeCells count="1">
    <mergeCell ref="A2:A5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R80"/>
  <sheetViews>
    <sheetView zoomScaleNormal="100" workbookViewId="0">
      <selection activeCell="H18" sqref="H18"/>
    </sheetView>
  </sheetViews>
  <sheetFormatPr baseColWidth="10" defaultColWidth="8.83203125" defaultRowHeight="15" x14ac:dyDescent="0.2"/>
  <cols>
    <col min="1" max="1" width="2.1640625" style="55" customWidth="1"/>
    <col min="2" max="2" width="15.83203125" style="55" customWidth="1"/>
    <col min="3" max="3" width="40.83203125" style="55" customWidth="1"/>
    <col min="4" max="4" width="17.6640625" style="55" customWidth="1"/>
    <col min="5" max="5" width="17.5" style="56" customWidth="1"/>
    <col min="6" max="6" width="17" style="57" customWidth="1"/>
    <col min="7" max="7" width="18.6640625" style="58" customWidth="1"/>
    <col min="8" max="8" width="19.33203125" style="58" customWidth="1"/>
    <col min="9" max="9" width="17.1640625" style="58" customWidth="1"/>
    <col min="10" max="10" width="19.5" style="59" customWidth="1"/>
    <col min="11" max="12" width="13.33203125" style="59" customWidth="1"/>
    <col min="13" max="14" width="20.1640625" style="59" customWidth="1"/>
    <col min="15" max="17" width="14.1640625" style="59" customWidth="1"/>
    <col min="18" max="18" width="35.6640625" style="59" customWidth="1"/>
    <col min="19" max="16384" width="8.83203125" style="55"/>
  </cols>
  <sheetData>
    <row r="1" spans="2:18" ht="12" customHeight="1" x14ac:dyDescent="0.2"/>
    <row r="2" spans="2:18" ht="19" x14ac:dyDescent="0.25">
      <c r="B2" s="60" t="s">
        <v>117</v>
      </c>
      <c r="C2" s="61"/>
      <c r="D2" s="61"/>
      <c r="E2" s="62"/>
      <c r="F2" s="63"/>
      <c r="G2" s="64"/>
      <c r="H2" s="64"/>
      <c r="I2" s="64"/>
      <c r="J2" s="65"/>
      <c r="K2" s="65"/>
      <c r="L2" s="65"/>
      <c r="M2" s="65"/>
      <c r="N2" s="65"/>
      <c r="O2" s="65"/>
      <c r="P2" s="65"/>
      <c r="Q2" s="65"/>
      <c r="R2" s="65"/>
    </row>
    <row r="3" spans="2:18" ht="16" thickBot="1" x14ac:dyDescent="0.25"/>
    <row r="4" spans="2:18" ht="20" thickBot="1" x14ac:dyDescent="0.3">
      <c r="B4" s="66" t="s">
        <v>4</v>
      </c>
      <c r="C4" s="61"/>
      <c r="D4" s="318"/>
      <c r="E4" s="319"/>
      <c r="J4" s="67"/>
      <c r="K4" s="67"/>
      <c r="L4" s="67"/>
      <c r="M4" s="67"/>
      <c r="N4" s="67"/>
      <c r="O4" s="67"/>
      <c r="P4" s="67"/>
      <c r="Q4" s="67"/>
      <c r="R4" s="67"/>
    </row>
    <row r="5" spans="2:18" ht="20" thickBot="1" x14ac:dyDescent="0.3">
      <c r="B5" s="66" t="s">
        <v>107</v>
      </c>
      <c r="C5" s="61"/>
      <c r="D5" s="318"/>
      <c r="E5" s="319"/>
      <c r="J5" s="67"/>
      <c r="K5" s="67"/>
      <c r="L5" s="67"/>
      <c r="M5" s="67"/>
      <c r="N5" s="67"/>
      <c r="O5" s="67"/>
      <c r="P5" s="67"/>
      <c r="Q5" s="67"/>
      <c r="R5" s="67"/>
    </row>
    <row r="6" spans="2:18" ht="20" thickBot="1" x14ac:dyDescent="0.3">
      <c r="B6" s="66" t="s">
        <v>112</v>
      </c>
      <c r="C6" s="61"/>
      <c r="D6" s="323"/>
      <c r="E6" s="324"/>
      <c r="J6" s="67"/>
      <c r="K6" s="67"/>
      <c r="L6" s="67"/>
      <c r="M6" s="67"/>
      <c r="N6" s="67"/>
      <c r="O6" s="67"/>
      <c r="P6" s="67"/>
      <c r="Q6" s="67"/>
      <c r="R6" s="67"/>
    </row>
    <row r="7" spans="2:18" ht="20" thickBot="1" x14ac:dyDescent="0.3">
      <c r="B7" s="66" t="s">
        <v>113</v>
      </c>
      <c r="C7" s="61"/>
      <c r="D7" s="323"/>
      <c r="E7" s="324"/>
      <c r="J7" s="67"/>
      <c r="K7" s="67"/>
      <c r="L7" s="67"/>
      <c r="M7" s="67"/>
      <c r="N7" s="67"/>
      <c r="O7" s="67"/>
      <c r="P7" s="67"/>
      <c r="Q7" s="67"/>
      <c r="R7" s="67"/>
    </row>
    <row r="8" spans="2:18" ht="20" thickBot="1" x14ac:dyDescent="0.3">
      <c r="B8" s="66" t="s">
        <v>6</v>
      </c>
      <c r="C8" s="61"/>
      <c r="D8" s="318"/>
      <c r="E8" s="319"/>
      <c r="F8" s="68" t="s">
        <v>7</v>
      </c>
      <c r="J8" s="67"/>
      <c r="K8" s="67"/>
      <c r="L8" s="67"/>
      <c r="M8" s="67"/>
      <c r="N8" s="67"/>
      <c r="O8" s="67"/>
      <c r="P8" s="67"/>
      <c r="Q8" s="67"/>
      <c r="R8" s="67"/>
    </row>
    <row r="9" spans="2:18" ht="20" thickBot="1" x14ac:dyDescent="0.3">
      <c r="B9" s="66" t="s">
        <v>8</v>
      </c>
      <c r="C9" s="61"/>
      <c r="D9" s="318"/>
      <c r="E9" s="319"/>
      <c r="F9" s="68" t="s">
        <v>7</v>
      </c>
      <c r="G9" s="69"/>
      <c r="H9" s="69"/>
      <c r="I9" s="69"/>
      <c r="J9" s="70"/>
      <c r="K9" s="70"/>
      <c r="L9" s="70"/>
      <c r="M9" s="70"/>
      <c r="N9" s="70"/>
      <c r="O9" s="70"/>
      <c r="P9" s="70"/>
      <c r="Q9" s="70"/>
      <c r="R9" s="70"/>
    </row>
    <row r="10" spans="2:18" ht="16" thickBot="1" x14ac:dyDescent="0.25">
      <c r="J10" s="70"/>
      <c r="K10" s="70"/>
      <c r="L10" s="70"/>
      <c r="M10" s="70"/>
      <c r="N10" s="70"/>
      <c r="O10" s="70"/>
      <c r="P10" s="70"/>
      <c r="Q10" s="70"/>
      <c r="R10" s="70"/>
    </row>
    <row r="11" spans="2:18" ht="20" thickBot="1" x14ac:dyDescent="0.3">
      <c r="B11" s="71" t="s">
        <v>100</v>
      </c>
      <c r="C11" s="61"/>
      <c r="D11" s="61"/>
      <c r="E11" s="62"/>
      <c r="F11" s="63"/>
      <c r="G11" s="316">
        <f>IF(D6&lt;&gt;"",(D6/D8),0)</f>
        <v>0</v>
      </c>
      <c r="H11" s="317"/>
      <c r="I11" s="72"/>
    </row>
    <row r="12" spans="2:18" ht="20" thickBot="1" x14ac:dyDescent="0.3">
      <c r="B12" s="71" t="s">
        <v>102</v>
      </c>
      <c r="C12" s="61"/>
      <c r="D12" s="61"/>
      <c r="E12" s="62"/>
      <c r="F12" s="63"/>
      <c r="G12" s="308">
        <f>IF(D7&lt;&gt;"",(D7/D9),0)</f>
        <v>0</v>
      </c>
      <c r="H12" s="309"/>
      <c r="I12" s="72"/>
    </row>
    <row r="13" spans="2:18" ht="20" thickBot="1" x14ac:dyDescent="0.3">
      <c r="B13" s="71" t="s">
        <v>9</v>
      </c>
      <c r="C13" s="61"/>
      <c r="D13" s="61"/>
      <c r="E13" s="62"/>
      <c r="F13" s="63"/>
      <c r="G13" s="308">
        <f>SUM(G11:H12)</f>
        <v>0</v>
      </c>
      <c r="H13" s="309"/>
      <c r="I13" s="72"/>
    </row>
    <row r="14" spans="2:18" ht="17" thickBot="1" x14ac:dyDescent="0.25">
      <c r="B14" s="73"/>
      <c r="C14" s="73"/>
      <c r="D14" s="73"/>
      <c r="F14" s="74"/>
      <c r="G14" s="75" t="s">
        <v>10</v>
      </c>
      <c r="H14" s="75"/>
      <c r="I14" s="75"/>
    </row>
    <row r="15" spans="2:18" ht="20" thickBot="1" x14ac:dyDescent="0.3">
      <c r="B15" s="71" t="s">
        <v>103</v>
      </c>
      <c r="C15" s="61"/>
      <c r="D15" s="61"/>
      <c r="E15" s="62"/>
      <c r="F15" s="63"/>
      <c r="G15" s="314"/>
      <c r="H15" s="315"/>
      <c r="I15" s="75"/>
    </row>
    <row r="16" spans="2:18" ht="20" thickBot="1" x14ac:dyDescent="0.3">
      <c r="B16" s="71" t="s">
        <v>104</v>
      </c>
      <c r="C16" s="61"/>
      <c r="D16" s="61"/>
      <c r="E16" s="62"/>
      <c r="F16" s="63"/>
      <c r="G16" s="314"/>
      <c r="H16" s="315"/>
      <c r="I16" s="75"/>
    </row>
    <row r="17" spans="2:18" ht="17" thickBot="1" x14ac:dyDescent="0.25">
      <c r="B17" s="59"/>
      <c r="C17" s="59"/>
      <c r="D17" s="59"/>
      <c r="E17" s="59"/>
      <c r="F17" s="59"/>
      <c r="G17" s="325" t="str">
        <f>IF(G15+G16-G13=0,"Matches Required Amount","Does Not Match Required Amount")</f>
        <v>Matches Required Amount</v>
      </c>
      <c r="H17" s="326"/>
      <c r="I17" s="75" t="s">
        <v>13</v>
      </c>
    </row>
    <row r="18" spans="2:18" ht="16" x14ac:dyDescent="0.2">
      <c r="B18" s="59"/>
      <c r="C18" s="59"/>
      <c r="D18" s="59"/>
      <c r="E18" s="59"/>
      <c r="F18" s="59"/>
      <c r="G18" s="75"/>
      <c r="H18" s="158"/>
      <c r="I18" s="75"/>
    </row>
    <row r="19" spans="2:18" ht="16" x14ac:dyDescent="0.2">
      <c r="B19" s="73"/>
      <c r="C19" s="73"/>
      <c r="D19" s="73"/>
      <c r="F19" s="74"/>
      <c r="G19" s="75"/>
      <c r="H19" s="75"/>
      <c r="I19" s="75"/>
    </row>
    <row r="20" spans="2:18" ht="20" thickBot="1" x14ac:dyDescent="0.3">
      <c r="B20" s="76" t="s">
        <v>15</v>
      </c>
      <c r="C20" s="73"/>
      <c r="D20" s="73"/>
      <c r="F20" s="74"/>
      <c r="G20" s="77"/>
      <c r="H20" s="77"/>
      <c r="I20" s="77"/>
    </row>
    <row r="21" spans="2:18" ht="39" customHeight="1" x14ac:dyDescent="0.25">
      <c r="B21" s="78"/>
      <c r="C21" s="312" t="s">
        <v>118</v>
      </c>
      <c r="D21" s="313"/>
      <c r="E21" s="313"/>
      <c r="F21" s="313"/>
      <c r="G21" s="313"/>
      <c r="H21" s="313"/>
      <c r="I21" s="313"/>
      <c r="J21" s="313"/>
      <c r="K21" s="313"/>
      <c r="L21" s="313"/>
      <c r="M21" s="313"/>
      <c r="N21" s="313"/>
      <c r="O21" s="313"/>
      <c r="P21" s="79"/>
      <c r="Q21" s="79"/>
      <c r="R21" s="79"/>
    </row>
    <row r="23" spans="2:18" s="83" customFormat="1" ht="19" x14ac:dyDescent="0.25">
      <c r="B23" s="60"/>
      <c r="C23" s="80"/>
      <c r="D23" s="80"/>
      <c r="E23" s="80"/>
      <c r="F23" s="81" t="s">
        <v>16</v>
      </c>
      <c r="G23" s="82"/>
      <c r="H23" s="82"/>
      <c r="I23" s="82"/>
      <c r="J23" s="80"/>
      <c r="K23" s="80"/>
      <c r="L23" s="80"/>
      <c r="M23" s="80"/>
      <c r="N23" s="80"/>
      <c r="O23" s="80"/>
      <c r="P23" s="80"/>
      <c r="Q23" s="80"/>
      <c r="R23" s="80"/>
    </row>
    <row r="24" spans="2:18" ht="20" thickBot="1" x14ac:dyDescent="0.3">
      <c r="B24" s="84"/>
      <c r="C24" s="84"/>
      <c r="D24" s="84"/>
      <c r="E24" s="84"/>
      <c r="F24" s="84"/>
      <c r="G24" s="85"/>
      <c r="H24" s="85"/>
      <c r="I24" s="85"/>
    </row>
    <row r="25" spans="2:18" ht="51" customHeight="1" thickBot="1" x14ac:dyDescent="0.25">
      <c r="B25" s="320" t="s">
        <v>17</v>
      </c>
      <c r="C25" s="321"/>
      <c r="D25" s="321"/>
      <c r="E25" s="321"/>
      <c r="F25" s="322"/>
      <c r="G25" s="305" t="s">
        <v>18</v>
      </c>
      <c r="H25" s="306"/>
      <c r="I25" s="306"/>
      <c r="J25" s="305" t="s">
        <v>19</v>
      </c>
      <c r="K25" s="306"/>
      <c r="L25" s="306"/>
      <c r="M25" s="307"/>
      <c r="N25" s="305" t="s">
        <v>20</v>
      </c>
      <c r="O25" s="306"/>
      <c r="P25" s="306"/>
      <c r="Q25" s="306"/>
      <c r="R25" s="307"/>
    </row>
    <row r="26" spans="2:18" s="91" customFormat="1" ht="71" customHeight="1" x14ac:dyDescent="0.25">
      <c r="B26" s="86" t="s">
        <v>21</v>
      </c>
      <c r="C26" s="87" t="s">
        <v>22</v>
      </c>
      <c r="D26" s="87" t="s">
        <v>23</v>
      </c>
      <c r="E26" s="87" t="s">
        <v>24</v>
      </c>
      <c r="F26" s="88" t="s">
        <v>25</v>
      </c>
      <c r="G26" s="89" t="s">
        <v>26</v>
      </c>
      <c r="H26" s="89" t="s">
        <v>27</v>
      </c>
      <c r="I26" s="89" t="s">
        <v>28</v>
      </c>
      <c r="J26" s="87" t="s">
        <v>29</v>
      </c>
      <c r="K26" s="87" t="s">
        <v>30</v>
      </c>
      <c r="L26" s="87" t="s">
        <v>31</v>
      </c>
      <c r="M26" s="87" t="s">
        <v>32</v>
      </c>
      <c r="N26" s="87" t="s">
        <v>33</v>
      </c>
      <c r="O26" s="87" t="s">
        <v>116</v>
      </c>
      <c r="P26" s="90" t="s">
        <v>34</v>
      </c>
      <c r="Q26" s="90" t="s">
        <v>35</v>
      </c>
      <c r="R26" s="90" t="s">
        <v>123</v>
      </c>
    </row>
    <row r="27" spans="2:18" ht="20" thickBot="1" x14ac:dyDescent="0.3">
      <c r="B27" s="92"/>
      <c r="C27" s="93"/>
      <c r="D27" s="94"/>
      <c r="E27" s="95"/>
      <c r="F27" s="96"/>
      <c r="G27" s="97"/>
      <c r="H27" s="98"/>
      <c r="I27" s="160">
        <f>IF($D$6&lt;&gt;"",(($D$6/$D$8)*(G27))+(($D$7/$D$9)*(H27)),0)</f>
        <v>0</v>
      </c>
      <c r="J27" s="99"/>
      <c r="K27" s="132"/>
      <c r="L27" s="100"/>
      <c r="M27" s="101"/>
      <c r="N27" s="99"/>
      <c r="O27" s="102"/>
      <c r="P27" s="133"/>
      <c r="Q27" s="134"/>
      <c r="R27" s="101"/>
    </row>
    <row r="28" spans="2:18" ht="16" thickBot="1" x14ac:dyDescent="0.25">
      <c r="B28" s="103"/>
      <c r="C28" s="104"/>
      <c r="D28" s="105"/>
      <c r="E28" s="106"/>
      <c r="F28" s="107"/>
      <c r="G28" s="108"/>
      <c r="H28" s="109"/>
      <c r="I28" s="160">
        <f>IF($D$6&lt;&gt;"",(($D$6/$D$8)*(G28))+(($D$7/$D$9)*(H28)),0)</f>
        <v>0</v>
      </c>
      <c r="J28" s="110"/>
      <c r="K28" s="111"/>
      <c r="L28" s="111"/>
      <c r="M28" s="112"/>
      <c r="N28" s="110"/>
      <c r="O28" s="113"/>
      <c r="P28" s="136"/>
      <c r="Q28" s="112"/>
      <c r="R28" s="112"/>
    </row>
    <row r="29" spans="2:18" ht="16" thickBot="1" x14ac:dyDescent="0.25">
      <c r="B29" s="103"/>
      <c r="C29" s="104"/>
      <c r="D29" s="105"/>
      <c r="E29" s="106"/>
      <c r="F29" s="107"/>
      <c r="G29" s="108"/>
      <c r="H29" s="109"/>
      <c r="I29" s="160">
        <f t="shared" ref="I29:I75" si="0">IF($D$6&lt;&gt;"",(($D$6/$D$8)*(G29))+(($D$7/$D$9)*(H29)),0)</f>
        <v>0</v>
      </c>
      <c r="J29" s="110"/>
      <c r="K29" s="111"/>
      <c r="L29" s="111"/>
      <c r="M29" s="112"/>
      <c r="N29" s="110"/>
      <c r="O29" s="113"/>
      <c r="P29" s="136"/>
      <c r="Q29" s="137"/>
      <c r="R29" s="112"/>
    </row>
    <row r="30" spans="2:18" ht="16" thickBot="1" x14ac:dyDescent="0.25">
      <c r="B30" s="103"/>
      <c r="C30" s="104"/>
      <c r="D30" s="105"/>
      <c r="E30" s="106"/>
      <c r="F30" s="107"/>
      <c r="G30" s="108"/>
      <c r="H30" s="109"/>
      <c r="I30" s="160">
        <f t="shared" si="0"/>
        <v>0</v>
      </c>
      <c r="J30" s="110"/>
      <c r="K30" s="111"/>
      <c r="L30" s="111"/>
      <c r="M30" s="112"/>
      <c r="N30" s="110"/>
      <c r="O30" s="113"/>
      <c r="P30" s="136"/>
      <c r="Q30" s="137"/>
      <c r="R30" s="112"/>
    </row>
    <row r="31" spans="2:18" ht="16" thickBot="1" x14ac:dyDescent="0.25">
      <c r="B31" s="103"/>
      <c r="C31" s="104"/>
      <c r="D31" s="105"/>
      <c r="E31" s="106"/>
      <c r="F31" s="107"/>
      <c r="G31" s="108"/>
      <c r="H31" s="109"/>
      <c r="I31" s="160">
        <f t="shared" si="0"/>
        <v>0</v>
      </c>
      <c r="J31" s="110"/>
      <c r="K31" s="111"/>
      <c r="L31" s="111"/>
      <c r="M31" s="112"/>
      <c r="N31" s="110"/>
      <c r="O31" s="113"/>
      <c r="P31" s="136"/>
      <c r="Q31" s="137"/>
      <c r="R31" s="112"/>
    </row>
    <row r="32" spans="2:18" ht="16" thickBot="1" x14ac:dyDescent="0.25">
      <c r="B32" s="103"/>
      <c r="C32" s="104"/>
      <c r="D32" s="105"/>
      <c r="E32" s="106"/>
      <c r="F32" s="107"/>
      <c r="G32" s="108"/>
      <c r="H32" s="109"/>
      <c r="I32" s="160">
        <f t="shared" si="0"/>
        <v>0</v>
      </c>
      <c r="J32" s="110"/>
      <c r="K32" s="111"/>
      <c r="L32" s="111"/>
      <c r="M32" s="112"/>
      <c r="N32" s="110"/>
      <c r="O32" s="113"/>
      <c r="P32" s="136"/>
      <c r="Q32" s="137"/>
      <c r="R32" s="112"/>
    </row>
    <row r="33" spans="2:18" ht="16" thickBot="1" x14ac:dyDescent="0.25">
      <c r="B33" s="103"/>
      <c r="C33" s="104"/>
      <c r="D33" s="105"/>
      <c r="E33" s="106"/>
      <c r="F33" s="107"/>
      <c r="G33" s="108"/>
      <c r="H33" s="109"/>
      <c r="I33" s="160">
        <f t="shared" si="0"/>
        <v>0</v>
      </c>
      <c r="J33" s="110"/>
      <c r="K33" s="111"/>
      <c r="L33" s="111"/>
      <c r="M33" s="112"/>
      <c r="N33" s="110"/>
      <c r="O33" s="113"/>
      <c r="P33" s="136"/>
      <c r="Q33" s="137"/>
      <c r="R33" s="112"/>
    </row>
    <row r="34" spans="2:18" ht="16" thickBot="1" x14ac:dyDescent="0.25">
      <c r="B34" s="103"/>
      <c r="C34" s="104"/>
      <c r="D34" s="105"/>
      <c r="E34" s="106"/>
      <c r="F34" s="107"/>
      <c r="G34" s="108"/>
      <c r="H34" s="109"/>
      <c r="I34" s="160">
        <f t="shared" si="0"/>
        <v>0</v>
      </c>
      <c r="J34" s="110"/>
      <c r="K34" s="111"/>
      <c r="L34" s="111"/>
      <c r="M34" s="112"/>
      <c r="N34" s="110"/>
      <c r="O34" s="113"/>
      <c r="P34" s="136"/>
      <c r="Q34" s="137"/>
      <c r="R34" s="112"/>
    </row>
    <row r="35" spans="2:18" ht="16" thickBot="1" x14ac:dyDescent="0.25">
      <c r="B35" s="103"/>
      <c r="C35" s="104"/>
      <c r="D35" s="105"/>
      <c r="E35" s="106"/>
      <c r="F35" s="107"/>
      <c r="G35" s="108"/>
      <c r="H35" s="109"/>
      <c r="I35" s="160">
        <f t="shared" si="0"/>
        <v>0</v>
      </c>
      <c r="J35" s="110"/>
      <c r="K35" s="111"/>
      <c r="L35" s="111"/>
      <c r="M35" s="112"/>
      <c r="N35" s="110"/>
      <c r="O35" s="113"/>
      <c r="P35" s="136"/>
      <c r="Q35" s="137"/>
      <c r="R35" s="112"/>
    </row>
    <row r="36" spans="2:18" ht="16" thickBot="1" x14ac:dyDescent="0.25">
      <c r="B36" s="103"/>
      <c r="C36" s="104"/>
      <c r="D36" s="105"/>
      <c r="E36" s="106"/>
      <c r="F36" s="107"/>
      <c r="G36" s="108"/>
      <c r="H36" s="109"/>
      <c r="I36" s="160">
        <f t="shared" si="0"/>
        <v>0</v>
      </c>
      <c r="J36" s="110"/>
      <c r="K36" s="111"/>
      <c r="L36" s="111"/>
      <c r="M36" s="112"/>
      <c r="N36" s="110"/>
      <c r="O36" s="113"/>
      <c r="P36" s="136"/>
      <c r="Q36" s="137"/>
      <c r="R36" s="112"/>
    </row>
    <row r="37" spans="2:18" ht="16" thickBot="1" x14ac:dyDescent="0.25">
      <c r="B37" s="103"/>
      <c r="C37" s="104"/>
      <c r="D37" s="105"/>
      <c r="E37" s="106"/>
      <c r="F37" s="107"/>
      <c r="G37" s="108"/>
      <c r="H37" s="109"/>
      <c r="I37" s="160">
        <f t="shared" si="0"/>
        <v>0</v>
      </c>
      <c r="J37" s="110"/>
      <c r="K37" s="111"/>
      <c r="L37" s="111"/>
      <c r="M37" s="112"/>
      <c r="N37" s="110"/>
      <c r="O37" s="113"/>
      <c r="P37" s="136"/>
      <c r="Q37" s="137"/>
      <c r="R37" s="112"/>
    </row>
    <row r="38" spans="2:18" ht="16" thickBot="1" x14ac:dyDescent="0.25">
      <c r="B38" s="103"/>
      <c r="C38" s="104"/>
      <c r="D38" s="105"/>
      <c r="E38" s="106"/>
      <c r="F38" s="107"/>
      <c r="G38" s="108"/>
      <c r="H38" s="109"/>
      <c r="I38" s="160">
        <f t="shared" si="0"/>
        <v>0</v>
      </c>
      <c r="J38" s="110"/>
      <c r="K38" s="111"/>
      <c r="L38" s="111"/>
      <c r="M38" s="112"/>
      <c r="N38" s="110"/>
      <c r="O38" s="113"/>
      <c r="P38" s="136"/>
      <c r="Q38" s="137"/>
      <c r="R38" s="112"/>
    </row>
    <row r="39" spans="2:18" ht="16" thickBot="1" x14ac:dyDescent="0.25">
      <c r="B39" s="103"/>
      <c r="C39" s="104"/>
      <c r="D39" s="105"/>
      <c r="E39" s="106"/>
      <c r="F39" s="107"/>
      <c r="G39" s="108"/>
      <c r="H39" s="109"/>
      <c r="I39" s="160">
        <f t="shared" si="0"/>
        <v>0</v>
      </c>
      <c r="J39" s="110"/>
      <c r="K39" s="111"/>
      <c r="L39" s="111"/>
      <c r="M39" s="112"/>
      <c r="N39" s="110"/>
      <c r="O39" s="113"/>
      <c r="P39" s="136"/>
      <c r="Q39" s="137"/>
      <c r="R39" s="112"/>
    </row>
    <row r="40" spans="2:18" ht="16" thickBot="1" x14ac:dyDescent="0.25">
      <c r="B40" s="103"/>
      <c r="C40" s="104"/>
      <c r="D40" s="105"/>
      <c r="E40" s="106"/>
      <c r="F40" s="107"/>
      <c r="G40" s="108"/>
      <c r="H40" s="109"/>
      <c r="I40" s="160">
        <f t="shared" si="0"/>
        <v>0</v>
      </c>
      <c r="J40" s="110"/>
      <c r="K40" s="111"/>
      <c r="L40" s="111"/>
      <c r="M40" s="112"/>
      <c r="N40" s="110"/>
      <c r="O40" s="113"/>
      <c r="P40" s="136"/>
      <c r="Q40" s="137"/>
      <c r="R40" s="112"/>
    </row>
    <row r="41" spans="2:18" ht="16" thickBot="1" x14ac:dyDescent="0.25">
      <c r="B41" s="103"/>
      <c r="C41" s="104"/>
      <c r="D41" s="105"/>
      <c r="E41" s="106"/>
      <c r="F41" s="107"/>
      <c r="G41" s="108"/>
      <c r="H41" s="109"/>
      <c r="I41" s="160">
        <f t="shared" si="0"/>
        <v>0</v>
      </c>
      <c r="J41" s="110"/>
      <c r="K41" s="111"/>
      <c r="L41" s="111"/>
      <c r="M41" s="112"/>
      <c r="N41" s="110"/>
      <c r="O41" s="113"/>
      <c r="P41" s="136"/>
      <c r="Q41" s="137"/>
      <c r="R41" s="112"/>
    </row>
    <row r="42" spans="2:18" ht="16" thickBot="1" x14ac:dyDescent="0.25">
      <c r="B42" s="103"/>
      <c r="C42" s="104"/>
      <c r="D42" s="105"/>
      <c r="E42" s="106"/>
      <c r="F42" s="107"/>
      <c r="G42" s="108"/>
      <c r="H42" s="109"/>
      <c r="I42" s="160">
        <f t="shared" si="0"/>
        <v>0</v>
      </c>
      <c r="J42" s="110"/>
      <c r="K42" s="111"/>
      <c r="L42" s="111"/>
      <c r="M42" s="112"/>
      <c r="N42" s="110"/>
      <c r="O42" s="113"/>
      <c r="P42" s="136"/>
      <c r="Q42" s="137"/>
      <c r="R42" s="112"/>
    </row>
    <row r="43" spans="2:18" ht="16" thickBot="1" x14ac:dyDescent="0.25">
      <c r="B43" s="103"/>
      <c r="C43" s="104"/>
      <c r="D43" s="105"/>
      <c r="E43" s="106"/>
      <c r="F43" s="107"/>
      <c r="G43" s="108"/>
      <c r="H43" s="109"/>
      <c r="I43" s="160">
        <f t="shared" si="0"/>
        <v>0</v>
      </c>
      <c r="J43" s="110"/>
      <c r="K43" s="111"/>
      <c r="L43" s="111"/>
      <c r="M43" s="112"/>
      <c r="N43" s="110"/>
      <c r="O43" s="113"/>
      <c r="P43" s="136"/>
      <c r="Q43" s="137"/>
      <c r="R43" s="112"/>
    </row>
    <row r="44" spans="2:18" ht="16" thickBot="1" x14ac:dyDescent="0.25">
      <c r="B44" s="103"/>
      <c r="C44" s="104"/>
      <c r="D44" s="105"/>
      <c r="E44" s="106"/>
      <c r="F44" s="107"/>
      <c r="G44" s="108"/>
      <c r="H44" s="109"/>
      <c r="I44" s="160">
        <f t="shared" si="0"/>
        <v>0</v>
      </c>
      <c r="J44" s="110"/>
      <c r="K44" s="111"/>
      <c r="L44" s="111"/>
      <c r="M44" s="112"/>
      <c r="N44" s="110"/>
      <c r="O44" s="113"/>
      <c r="P44" s="136"/>
      <c r="Q44" s="137"/>
      <c r="R44" s="112"/>
    </row>
    <row r="45" spans="2:18" ht="16" thickBot="1" x14ac:dyDescent="0.25">
      <c r="B45" s="103"/>
      <c r="C45" s="104"/>
      <c r="D45" s="105"/>
      <c r="E45" s="106"/>
      <c r="F45" s="107"/>
      <c r="G45" s="108"/>
      <c r="H45" s="109"/>
      <c r="I45" s="160">
        <f t="shared" si="0"/>
        <v>0</v>
      </c>
      <c r="J45" s="110"/>
      <c r="K45" s="111"/>
      <c r="L45" s="111"/>
      <c r="M45" s="112"/>
      <c r="N45" s="110"/>
      <c r="O45" s="113"/>
      <c r="P45" s="136"/>
      <c r="Q45" s="137"/>
      <c r="R45" s="112"/>
    </row>
    <row r="46" spans="2:18" ht="16" thickBot="1" x14ac:dyDescent="0.25">
      <c r="B46" s="103"/>
      <c r="C46" s="104"/>
      <c r="D46" s="105"/>
      <c r="E46" s="106"/>
      <c r="F46" s="107"/>
      <c r="G46" s="108"/>
      <c r="H46" s="109"/>
      <c r="I46" s="160">
        <f t="shared" si="0"/>
        <v>0</v>
      </c>
      <c r="J46" s="110"/>
      <c r="K46" s="111"/>
      <c r="L46" s="111"/>
      <c r="M46" s="112"/>
      <c r="N46" s="110"/>
      <c r="O46" s="113"/>
      <c r="P46" s="136"/>
      <c r="Q46" s="137"/>
      <c r="R46" s="112"/>
    </row>
    <row r="47" spans="2:18" ht="16" thickBot="1" x14ac:dyDescent="0.25">
      <c r="B47" s="103"/>
      <c r="C47" s="104"/>
      <c r="D47" s="105"/>
      <c r="E47" s="106"/>
      <c r="F47" s="107"/>
      <c r="G47" s="108"/>
      <c r="H47" s="109"/>
      <c r="I47" s="160">
        <f t="shared" si="0"/>
        <v>0</v>
      </c>
      <c r="J47" s="110"/>
      <c r="K47" s="111"/>
      <c r="L47" s="111"/>
      <c r="M47" s="112"/>
      <c r="N47" s="110"/>
      <c r="O47" s="113"/>
      <c r="P47" s="136"/>
      <c r="Q47" s="137"/>
      <c r="R47" s="112"/>
    </row>
    <row r="48" spans="2:18" ht="16" thickBot="1" x14ac:dyDescent="0.25">
      <c r="B48" s="103"/>
      <c r="C48" s="104"/>
      <c r="D48" s="105"/>
      <c r="E48" s="106"/>
      <c r="F48" s="107"/>
      <c r="G48" s="108"/>
      <c r="H48" s="109"/>
      <c r="I48" s="160">
        <f t="shared" si="0"/>
        <v>0</v>
      </c>
      <c r="J48" s="110"/>
      <c r="K48" s="111"/>
      <c r="L48" s="111"/>
      <c r="M48" s="112"/>
      <c r="N48" s="110"/>
      <c r="O48" s="113"/>
      <c r="P48" s="136"/>
      <c r="Q48" s="137"/>
      <c r="R48" s="112"/>
    </row>
    <row r="49" spans="2:18" ht="16" thickBot="1" x14ac:dyDescent="0.25">
      <c r="B49" s="103"/>
      <c r="C49" s="104"/>
      <c r="D49" s="105"/>
      <c r="E49" s="106"/>
      <c r="F49" s="107"/>
      <c r="G49" s="108"/>
      <c r="H49" s="109"/>
      <c r="I49" s="160">
        <f t="shared" si="0"/>
        <v>0</v>
      </c>
      <c r="J49" s="110"/>
      <c r="K49" s="111"/>
      <c r="L49" s="111"/>
      <c r="M49" s="112"/>
      <c r="N49" s="110"/>
      <c r="O49" s="113"/>
      <c r="P49" s="136"/>
      <c r="Q49" s="137"/>
      <c r="R49" s="112"/>
    </row>
    <row r="50" spans="2:18" ht="16" thickBot="1" x14ac:dyDescent="0.25">
      <c r="B50" s="103"/>
      <c r="C50" s="104"/>
      <c r="D50" s="105"/>
      <c r="E50" s="106"/>
      <c r="F50" s="107"/>
      <c r="G50" s="108"/>
      <c r="H50" s="109"/>
      <c r="I50" s="160">
        <f t="shared" si="0"/>
        <v>0</v>
      </c>
      <c r="J50" s="110"/>
      <c r="K50" s="111"/>
      <c r="L50" s="111"/>
      <c r="M50" s="112"/>
      <c r="N50" s="110"/>
      <c r="O50" s="113"/>
      <c r="P50" s="136"/>
      <c r="Q50" s="137"/>
      <c r="R50" s="112"/>
    </row>
    <row r="51" spans="2:18" ht="16" thickBot="1" x14ac:dyDescent="0.25">
      <c r="B51" s="103"/>
      <c r="C51" s="104"/>
      <c r="D51" s="105"/>
      <c r="E51" s="106"/>
      <c r="F51" s="107"/>
      <c r="G51" s="108"/>
      <c r="H51" s="109"/>
      <c r="I51" s="160">
        <f t="shared" si="0"/>
        <v>0</v>
      </c>
      <c r="J51" s="110"/>
      <c r="K51" s="111"/>
      <c r="L51" s="111"/>
      <c r="M51" s="112"/>
      <c r="N51" s="110"/>
      <c r="O51" s="113"/>
      <c r="P51" s="136"/>
      <c r="Q51" s="137"/>
      <c r="R51" s="112"/>
    </row>
    <row r="52" spans="2:18" ht="16" thickBot="1" x14ac:dyDescent="0.25">
      <c r="B52" s="103"/>
      <c r="C52" s="104"/>
      <c r="D52" s="105"/>
      <c r="E52" s="106"/>
      <c r="F52" s="107"/>
      <c r="G52" s="108"/>
      <c r="H52" s="109"/>
      <c r="I52" s="160">
        <f t="shared" si="0"/>
        <v>0</v>
      </c>
      <c r="J52" s="110"/>
      <c r="K52" s="111"/>
      <c r="L52" s="111"/>
      <c r="M52" s="112"/>
      <c r="N52" s="110"/>
      <c r="O52" s="113"/>
      <c r="P52" s="136"/>
      <c r="Q52" s="137"/>
      <c r="R52" s="112"/>
    </row>
    <row r="53" spans="2:18" ht="16" thickBot="1" x14ac:dyDescent="0.25">
      <c r="B53" s="103"/>
      <c r="C53" s="104"/>
      <c r="D53" s="105"/>
      <c r="E53" s="106"/>
      <c r="F53" s="107"/>
      <c r="G53" s="108"/>
      <c r="H53" s="109"/>
      <c r="I53" s="160">
        <f t="shared" si="0"/>
        <v>0</v>
      </c>
      <c r="J53" s="110"/>
      <c r="K53" s="111"/>
      <c r="L53" s="111"/>
      <c r="M53" s="112"/>
      <c r="N53" s="110"/>
      <c r="O53" s="113"/>
      <c r="P53" s="136"/>
      <c r="Q53" s="137"/>
      <c r="R53" s="112"/>
    </row>
    <row r="54" spans="2:18" ht="16" thickBot="1" x14ac:dyDescent="0.25">
      <c r="B54" s="103"/>
      <c r="C54" s="104"/>
      <c r="D54" s="105"/>
      <c r="E54" s="106"/>
      <c r="F54" s="107"/>
      <c r="G54" s="108"/>
      <c r="H54" s="109"/>
      <c r="I54" s="160">
        <f t="shared" si="0"/>
        <v>0</v>
      </c>
      <c r="J54" s="110"/>
      <c r="K54" s="111"/>
      <c r="L54" s="111"/>
      <c r="M54" s="112"/>
      <c r="N54" s="110"/>
      <c r="O54" s="113"/>
      <c r="P54" s="136"/>
      <c r="Q54" s="137"/>
      <c r="R54" s="112"/>
    </row>
    <row r="55" spans="2:18" ht="16" thickBot="1" x14ac:dyDescent="0.25">
      <c r="B55" s="103"/>
      <c r="C55" s="104"/>
      <c r="D55" s="105"/>
      <c r="E55" s="106"/>
      <c r="F55" s="107"/>
      <c r="G55" s="108"/>
      <c r="H55" s="109"/>
      <c r="I55" s="160">
        <f t="shared" si="0"/>
        <v>0</v>
      </c>
      <c r="J55" s="110"/>
      <c r="K55" s="111"/>
      <c r="L55" s="111"/>
      <c r="M55" s="112"/>
      <c r="N55" s="110"/>
      <c r="O55" s="113"/>
      <c r="P55" s="136"/>
      <c r="Q55" s="137"/>
      <c r="R55" s="112"/>
    </row>
    <row r="56" spans="2:18" ht="16" thickBot="1" x14ac:dyDescent="0.25">
      <c r="B56" s="103"/>
      <c r="C56" s="104"/>
      <c r="D56" s="105"/>
      <c r="E56" s="106"/>
      <c r="F56" s="107"/>
      <c r="G56" s="108"/>
      <c r="H56" s="109"/>
      <c r="I56" s="160">
        <f t="shared" si="0"/>
        <v>0</v>
      </c>
      <c r="J56" s="110"/>
      <c r="K56" s="111"/>
      <c r="L56" s="111"/>
      <c r="M56" s="112"/>
      <c r="N56" s="110"/>
      <c r="O56" s="113"/>
      <c r="P56" s="136"/>
      <c r="Q56" s="137"/>
      <c r="R56" s="112"/>
    </row>
    <row r="57" spans="2:18" ht="16" thickBot="1" x14ac:dyDescent="0.25">
      <c r="B57" s="103"/>
      <c r="C57" s="104"/>
      <c r="D57" s="105"/>
      <c r="E57" s="106"/>
      <c r="F57" s="107"/>
      <c r="G57" s="108"/>
      <c r="H57" s="109"/>
      <c r="I57" s="160">
        <f t="shared" si="0"/>
        <v>0</v>
      </c>
      <c r="J57" s="110"/>
      <c r="K57" s="111"/>
      <c r="L57" s="111"/>
      <c r="M57" s="112"/>
      <c r="N57" s="110"/>
      <c r="O57" s="113"/>
      <c r="P57" s="136"/>
      <c r="Q57" s="137"/>
      <c r="R57" s="112"/>
    </row>
    <row r="58" spans="2:18" ht="16" thickBot="1" x14ac:dyDescent="0.25">
      <c r="B58" s="103"/>
      <c r="C58" s="104"/>
      <c r="D58" s="105"/>
      <c r="E58" s="106"/>
      <c r="F58" s="107"/>
      <c r="G58" s="108"/>
      <c r="H58" s="109"/>
      <c r="I58" s="160">
        <f t="shared" si="0"/>
        <v>0</v>
      </c>
      <c r="J58" s="110"/>
      <c r="K58" s="111"/>
      <c r="L58" s="111"/>
      <c r="M58" s="112"/>
      <c r="N58" s="110"/>
      <c r="O58" s="113"/>
      <c r="P58" s="136"/>
      <c r="Q58" s="137"/>
      <c r="R58" s="112"/>
    </row>
    <row r="59" spans="2:18" ht="16" thickBot="1" x14ac:dyDescent="0.25">
      <c r="B59" s="103"/>
      <c r="C59" s="104"/>
      <c r="D59" s="105"/>
      <c r="E59" s="106"/>
      <c r="F59" s="107"/>
      <c r="G59" s="108"/>
      <c r="H59" s="109"/>
      <c r="I59" s="160">
        <f t="shared" si="0"/>
        <v>0</v>
      </c>
      <c r="J59" s="110"/>
      <c r="K59" s="111"/>
      <c r="L59" s="111"/>
      <c r="M59" s="112"/>
      <c r="N59" s="110"/>
      <c r="O59" s="113"/>
      <c r="P59" s="136"/>
      <c r="Q59" s="137"/>
      <c r="R59" s="112"/>
    </row>
    <row r="60" spans="2:18" ht="16" thickBot="1" x14ac:dyDescent="0.25">
      <c r="B60" s="103"/>
      <c r="C60" s="104"/>
      <c r="D60" s="105"/>
      <c r="E60" s="106"/>
      <c r="F60" s="107"/>
      <c r="G60" s="108"/>
      <c r="H60" s="109"/>
      <c r="I60" s="160">
        <f t="shared" si="0"/>
        <v>0</v>
      </c>
      <c r="J60" s="110"/>
      <c r="K60" s="111"/>
      <c r="L60" s="111"/>
      <c r="M60" s="112"/>
      <c r="N60" s="110"/>
      <c r="O60" s="113"/>
      <c r="P60" s="136"/>
      <c r="Q60" s="137"/>
      <c r="R60" s="112"/>
    </row>
    <row r="61" spans="2:18" ht="16" thickBot="1" x14ac:dyDescent="0.25">
      <c r="B61" s="103"/>
      <c r="C61" s="104"/>
      <c r="D61" s="105"/>
      <c r="E61" s="106"/>
      <c r="F61" s="107"/>
      <c r="G61" s="108"/>
      <c r="H61" s="109"/>
      <c r="I61" s="160">
        <f t="shared" si="0"/>
        <v>0</v>
      </c>
      <c r="J61" s="110"/>
      <c r="K61" s="111"/>
      <c r="L61" s="111"/>
      <c r="M61" s="112"/>
      <c r="N61" s="110"/>
      <c r="O61" s="113"/>
      <c r="P61" s="136"/>
      <c r="Q61" s="137"/>
      <c r="R61" s="112"/>
    </row>
    <row r="62" spans="2:18" ht="16" thickBot="1" x14ac:dyDescent="0.25">
      <c r="B62" s="103"/>
      <c r="C62" s="104"/>
      <c r="D62" s="105"/>
      <c r="E62" s="106"/>
      <c r="F62" s="107"/>
      <c r="G62" s="108"/>
      <c r="H62" s="109"/>
      <c r="I62" s="160">
        <f t="shared" si="0"/>
        <v>0</v>
      </c>
      <c r="J62" s="110"/>
      <c r="K62" s="111"/>
      <c r="L62" s="111"/>
      <c r="M62" s="112"/>
      <c r="N62" s="110"/>
      <c r="O62" s="113"/>
      <c r="P62" s="136"/>
      <c r="Q62" s="137"/>
      <c r="R62" s="112"/>
    </row>
    <row r="63" spans="2:18" ht="16" thickBot="1" x14ac:dyDescent="0.25">
      <c r="B63" s="103"/>
      <c r="C63" s="104"/>
      <c r="D63" s="105"/>
      <c r="E63" s="106"/>
      <c r="F63" s="107"/>
      <c r="G63" s="108"/>
      <c r="H63" s="109"/>
      <c r="I63" s="160">
        <f t="shared" si="0"/>
        <v>0</v>
      </c>
      <c r="J63" s="110"/>
      <c r="K63" s="111"/>
      <c r="L63" s="111"/>
      <c r="M63" s="112"/>
      <c r="N63" s="110"/>
      <c r="O63" s="113"/>
      <c r="P63" s="136"/>
      <c r="Q63" s="137"/>
      <c r="R63" s="112"/>
    </row>
    <row r="64" spans="2:18" ht="16" thickBot="1" x14ac:dyDescent="0.25">
      <c r="B64" s="103"/>
      <c r="C64" s="104"/>
      <c r="D64" s="105"/>
      <c r="E64" s="106"/>
      <c r="F64" s="107"/>
      <c r="G64" s="108"/>
      <c r="H64" s="109"/>
      <c r="I64" s="160">
        <f t="shared" si="0"/>
        <v>0</v>
      </c>
      <c r="J64" s="110"/>
      <c r="K64" s="111"/>
      <c r="L64" s="111"/>
      <c r="M64" s="112"/>
      <c r="N64" s="110"/>
      <c r="O64" s="113"/>
      <c r="P64" s="136"/>
      <c r="Q64" s="137"/>
      <c r="R64" s="112"/>
    </row>
    <row r="65" spans="2:18" ht="16" thickBot="1" x14ac:dyDescent="0.25">
      <c r="B65" s="103"/>
      <c r="C65" s="104"/>
      <c r="D65" s="105"/>
      <c r="E65" s="106"/>
      <c r="F65" s="107"/>
      <c r="G65" s="108"/>
      <c r="H65" s="109"/>
      <c r="I65" s="160">
        <f t="shared" si="0"/>
        <v>0</v>
      </c>
      <c r="J65" s="110"/>
      <c r="K65" s="111"/>
      <c r="L65" s="111"/>
      <c r="M65" s="112"/>
      <c r="N65" s="110"/>
      <c r="O65" s="113"/>
      <c r="P65" s="136"/>
      <c r="Q65" s="137"/>
      <c r="R65" s="112"/>
    </row>
    <row r="66" spans="2:18" ht="16" thickBot="1" x14ac:dyDescent="0.25">
      <c r="B66" s="103"/>
      <c r="C66" s="104"/>
      <c r="D66" s="105"/>
      <c r="E66" s="106"/>
      <c r="F66" s="107"/>
      <c r="G66" s="108"/>
      <c r="H66" s="109"/>
      <c r="I66" s="160">
        <f t="shared" si="0"/>
        <v>0</v>
      </c>
      <c r="J66" s="110"/>
      <c r="K66" s="111"/>
      <c r="L66" s="111"/>
      <c r="M66" s="112"/>
      <c r="N66" s="110"/>
      <c r="O66" s="113"/>
      <c r="P66" s="136"/>
      <c r="Q66" s="137"/>
      <c r="R66" s="112"/>
    </row>
    <row r="67" spans="2:18" ht="16" thickBot="1" x14ac:dyDescent="0.25">
      <c r="B67" s="103"/>
      <c r="C67" s="104"/>
      <c r="D67" s="105"/>
      <c r="E67" s="106"/>
      <c r="F67" s="107"/>
      <c r="G67" s="108"/>
      <c r="H67" s="109"/>
      <c r="I67" s="160">
        <f t="shared" si="0"/>
        <v>0</v>
      </c>
      <c r="J67" s="110"/>
      <c r="K67" s="111"/>
      <c r="L67" s="111"/>
      <c r="M67" s="112"/>
      <c r="N67" s="110"/>
      <c r="O67" s="113"/>
      <c r="P67" s="136"/>
      <c r="Q67" s="137"/>
      <c r="R67" s="112"/>
    </row>
    <row r="68" spans="2:18" ht="16" thickBot="1" x14ac:dyDescent="0.25">
      <c r="B68" s="103"/>
      <c r="C68" s="104"/>
      <c r="D68" s="105"/>
      <c r="E68" s="106"/>
      <c r="F68" s="107"/>
      <c r="G68" s="108"/>
      <c r="H68" s="109"/>
      <c r="I68" s="160">
        <f t="shared" si="0"/>
        <v>0</v>
      </c>
      <c r="J68" s="110"/>
      <c r="K68" s="111"/>
      <c r="L68" s="111"/>
      <c r="M68" s="112"/>
      <c r="N68" s="110"/>
      <c r="O68" s="113"/>
      <c r="P68" s="136"/>
      <c r="Q68" s="137"/>
      <c r="R68" s="112"/>
    </row>
    <row r="69" spans="2:18" ht="16" thickBot="1" x14ac:dyDescent="0.25">
      <c r="B69" s="103"/>
      <c r="C69" s="104"/>
      <c r="D69" s="105"/>
      <c r="E69" s="106"/>
      <c r="F69" s="107"/>
      <c r="G69" s="108"/>
      <c r="H69" s="109"/>
      <c r="I69" s="160">
        <f t="shared" si="0"/>
        <v>0</v>
      </c>
      <c r="J69" s="110"/>
      <c r="K69" s="111"/>
      <c r="L69" s="111"/>
      <c r="M69" s="112"/>
      <c r="N69" s="110"/>
      <c r="O69" s="113"/>
      <c r="P69" s="136"/>
      <c r="Q69" s="137"/>
      <c r="R69" s="112"/>
    </row>
    <row r="70" spans="2:18" ht="16" thickBot="1" x14ac:dyDescent="0.25">
      <c r="B70" s="103"/>
      <c r="C70" s="104"/>
      <c r="D70" s="105"/>
      <c r="E70" s="106"/>
      <c r="F70" s="107"/>
      <c r="G70" s="108"/>
      <c r="H70" s="109"/>
      <c r="I70" s="160">
        <f t="shared" si="0"/>
        <v>0</v>
      </c>
      <c r="J70" s="110"/>
      <c r="K70" s="111"/>
      <c r="L70" s="111"/>
      <c r="M70" s="112"/>
      <c r="N70" s="110"/>
      <c r="O70" s="113"/>
      <c r="P70" s="136"/>
      <c r="Q70" s="137"/>
      <c r="R70" s="112"/>
    </row>
    <row r="71" spans="2:18" ht="16" thickBot="1" x14ac:dyDescent="0.25">
      <c r="B71" s="103"/>
      <c r="C71" s="104"/>
      <c r="D71" s="105"/>
      <c r="E71" s="106"/>
      <c r="F71" s="107"/>
      <c r="G71" s="108"/>
      <c r="H71" s="109"/>
      <c r="I71" s="160">
        <f t="shared" si="0"/>
        <v>0</v>
      </c>
      <c r="J71" s="110"/>
      <c r="K71" s="111"/>
      <c r="L71" s="111"/>
      <c r="M71" s="112"/>
      <c r="N71" s="110"/>
      <c r="O71" s="113"/>
      <c r="P71" s="136"/>
      <c r="Q71" s="137"/>
      <c r="R71" s="112"/>
    </row>
    <row r="72" spans="2:18" ht="16" thickBot="1" x14ac:dyDescent="0.25">
      <c r="B72" s="103"/>
      <c r="C72" s="104"/>
      <c r="D72" s="105"/>
      <c r="E72" s="106"/>
      <c r="F72" s="107"/>
      <c r="G72" s="108"/>
      <c r="H72" s="109"/>
      <c r="I72" s="160">
        <f t="shared" si="0"/>
        <v>0</v>
      </c>
      <c r="J72" s="110"/>
      <c r="K72" s="111"/>
      <c r="L72" s="111"/>
      <c r="M72" s="112"/>
      <c r="N72" s="110"/>
      <c r="O72" s="113"/>
      <c r="P72" s="136"/>
      <c r="Q72" s="137"/>
      <c r="R72" s="112"/>
    </row>
    <row r="73" spans="2:18" ht="16" thickBot="1" x14ac:dyDescent="0.25">
      <c r="B73" s="103"/>
      <c r="C73" s="104"/>
      <c r="D73" s="105"/>
      <c r="E73" s="106"/>
      <c r="F73" s="107"/>
      <c r="G73" s="108"/>
      <c r="H73" s="109"/>
      <c r="I73" s="160">
        <f t="shared" si="0"/>
        <v>0</v>
      </c>
      <c r="J73" s="110"/>
      <c r="K73" s="111"/>
      <c r="L73" s="111"/>
      <c r="M73" s="112"/>
      <c r="N73" s="110"/>
      <c r="O73" s="113"/>
      <c r="P73" s="136"/>
      <c r="Q73" s="137"/>
      <c r="R73" s="112"/>
    </row>
    <row r="74" spans="2:18" ht="16" thickBot="1" x14ac:dyDescent="0.25">
      <c r="B74" s="103"/>
      <c r="C74" s="104"/>
      <c r="D74" s="105"/>
      <c r="E74" s="106"/>
      <c r="F74" s="107"/>
      <c r="G74" s="108"/>
      <c r="H74" s="109"/>
      <c r="I74" s="160">
        <f t="shared" si="0"/>
        <v>0</v>
      </c>
      <c r="J74" s="110"/>
      <c r="K74" s="111"/>
      <c r="L74" s="111"/>
      <c r="M74" s="112"/>
      <c r="N74" s="110"/>
      <c r="O74" s="113"/>
      <c r="P74" s="136"/>
      <c r="Q74" s="137"/>
      <c r="R74" s="112"/>
    </row>
    <row r="75" spans="2:18" ht="16" thickBot="1" x14ac:dyDescent="0.25">
      <c r="B75" s="114"/>
      <c r="C75" s="115"/>
      <c r="D75" s="116"/>
      <c r="E75" s="117"/>
      <c r="F75" s="118"/>
      <c r="G75" s="119"/>
      <c r="H75" s="120"/>
      <c r="I75" s="160">
        <f t="shared" si="0"/>
        <v>0</v>
      </c>
      <c r="J75" s="121"/>
      <c r="K75" s="122"/>
      <c r="L75" s="122"/>
      <c r="M75" s="123"/>
      <c r="N75" s="121"/>
      <c r="O75" s="138"/>
      <c r="P75" s="115"/>
      <c r="Q75" s="123"/>
      <c r="R75" s="135"/>
    </row>
    <row r="76" spans="2:18" ht="16" thickBot="1" x14ac:dyDescent="0.25">
      <c r="E76" s="124"/>
      <c r="F76" s="310" t="s">
        <v>36</v>
      </c>
      <c r="G76" s="311"/>
      <c r="H76" s="311"/>
      <c r="I76" s="159">
        <f>SUM(I1:I75)</f>
        <v>0</v>
      </c>
      <c r="R76" s="139"/>
    </row>
    <row r="77" spans="2:18" x14ac:dyDescent="0.2">
      <c r="E77" s="124"/>
    </row>
    <row r="78" spans="2:18" x14ac:dyDescent="0.2">
      <c r="E78" s="124"/>
    </row>
    <row r="79" spans="2:18" x14ac:dyDescent="0.2">
      <c r="E79" s="124"/>
    </row>
    <row r="80" spans="2:18" x14ac:dyDescent="0.2">
      <c r="E80" s="124"/>
    </row>
  </sheetData>
  <sheetProtection algorithmName="SHA-512" hashValue="HmsqZGVcAm9TTohO26n+SO9uti31NoH07IYe1987aj+8138LIozMuSDUUiVSlahYrxsb1RiMmOIFxhYZRkWLAA==" saltValue="3UEjsQf0P3aZ+3eEQ8fdgQ==" spinCount="100000" sheet="1" objects="1" scenarios="1" selectLockedCells="1"/>
  <mergeCells count="18">
    <mergeCell ref="G11:H11"/>
    <mergeCell ref="D8:E8"/>
    <mergeCell ref="B25:F25"/>
    <mergeCell ref="G25:I25"/>
    <mergeCell ref="D4:E4"/>
    <mergeCell ref="D5:E5"/>
    <mergeCell ref="D6:E6"/>
    <mergeCell ref="D9:E9"/>
    <mergeCell ref="D7:E7"/>
    <mergeCell ref="G17:H17"/>
    <mergeCell ref="J25:M25"/>
    <mergeCell ref="G13:H13"/>
    <mergeCell ref="G12:H12"/>
    <mergeCell ref="F76:H76"/>
    <mergeCell ref="C21:O21"/>
    <mergeCell ref="N25:R25"/>
    <mergeCell ref="G15:H15"/>
    <mergeCell ref="G16:H16"/>
  </mergeCells>
  <conditionalFormatting sqref="G17:H17">
    <cfRule type="containsText" dxfId="2" priority="1" operator="containsText" text="Does Not Match Required Amount">
      <formula>NOT(ISERROR(SEARCH("Does Not Match Required Amount",G17)))</formula>
    </cfRule>
  </conditionalFormatting>
  <dataValidations count="5">
    <dataValidation allowBlank="1" showInputMessage="1" showErrorMessage="1" promptTitle="Current Year Child Find" prompt="Under 34 CFR §300.131, each LEA must locate, identify and evaluate all children with disabilities who are enrolled by their parents in private, including religious, elementary schools and secondary schools located in the school district served by the LEA." sqref="J25:M25" xr:uid="{D761C9F3-8DCF-3248-B0EE-1E9B1695CD75}"/>
    <dataValidation allowBlank="1" showInputMessage="1" showErrorMessage="1" promptTitle="Proportionate Share Calculation" prompt="Under 34 CFR § 300.133, each LEA must allocate a proportionate share of Section 611 and 619 funds to private schools based on child count data for students eligible to receive services, not students who received equitable services." sqref="G25:I25" xr:uid="{49EF8F43-945A-574A-ACC2-22A35B0C496D}"/>
    <dataValidation allowBlank="1" showInputMessage="1" showErrorMessage="1" promptTitle="Section 611 Proportionate Share" prompt="Under 34 CFR §300.133(a)(1), for children aged 3 through 21, an amount that is the same proportion of the LEA's total subgrant under section 611(f) as the number of private school children with disabilities who are enrolled by their parents." sqref="I26" xr:uid="{62A05BBA-CB2A-284B-A82C-4CA599F8EB0C}"/>
    <dataValidation allowBlank="1" showInputMessage="1" showErrorMessage="1" promptTitle="Meaningful Consultation" prompt="Under 34 CFR §300.134, an LEA, or, if appropriate, an SEA, must consult with private school representatives and representatives of parents of parentally-placed private school children with disabilities during the design and development of special ed." sqref="N25" xr:uid="{AAC02553-2B60-0D43-8F2A-7E4A0C67CDDD}"/>
    <dataValidation type="list" allowBlank="1" showInputMessage="1" showErrorMessage="1" sqref="N27:N75" xr:uid="{C2E5C81B-A8DD-7E4F-84FC-36273F7E5169}">
      <formula1>"1st Attempt- did not participate, 2nd Attempt- did not participate, 3rd Attempt- did not participate, Meaingful Consultation Completed, Written Affirmation Received, Documentation Submitted to State"</formula1>
    </dataValidation>
  </dataValidations>
  <pageMargins left="0.25" right="0.25"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779FF-1BC3-854B-BD7B-85B1A51EDEBC}">
  <dimension ref="B1:R80"/>
  <sheetViews>
    <sheetView workbookViewId="0">
      <selection activeCell="C1" sqref="C1"/>
    </sheetView>
  </sheetViews>
  <sheetFormatPr baseColWidth="10" defaultColWidth="8.83203125" defaultRowHeight="15" x14ac:dyDescent="0.2"/>
  <cols>
    <col min="1" max="1" width="2.1640625" style="185" customWidth="1"/>
    <col min="2" max="2" width="15.83203125" style="185" customWidth="1"/>
    <col min="3" max="3" width="36.5" style="185" customWidth="1"/>
    <col min="4" max="4" width="17.6640625" style="185" customWidth="1"/>
    <col min="5" max="5" width="17.5" style="186" customWidth="1"/>
    <col min="6" max="6" width="17" style="187" customWidth="1"/>
    <col min="7" max="7" width="18.6640625" style="188" customWidth="1"/>
    <col min="8" max="8" width="19.33203125" style="188" customWidth="1"/>
    <col min="9" max="9" width="17.1640625" style="188" customWidth="1"/>
    <col min="10" max="10" width="12.5" style="189" customWidth="1"/>
    <col min="11" max="12" width="13.33203125" style="189" customWidth="1"/>
    <col min="13" max="14" width="20.1640625" style="189" customWidth="1"/>
    <col min="15" max="17" width="14.1640625" style="189" customWidth="1"/>
    <col min="18" max="18" width="35.6640625" style="189" customWidth="1"/>
    <col min="19" max="16384" width="8.83203125" style="185"/>
  </cols>
  <sheetData>
    <row r="1" spans="2:18" ht="12" customHeight="1" x14ac:dyDescent="0.2"/>
    <row r="2" spans="2:18" ht="19" x14ac:dyDescent="0.25">
      <c r="B2" s="190" t="s">
        <v>119</v>
      </c>
      <c r="C2" s="191"/>
      <c r="D2" s="191"/>
      <c r="E2" s="192"/>
      <c r="F2" s="193"/>
      <c r="G2" s="194"/>
      <c r="H2" s="194"/>
      <c r="I2" s="194"/>
      <c r="J2" s="195"/>
      <c r="K2" s="195"/>
      <c r="L2" s="195"/>
      <c r="M2" s="195"/>
      <c r="N2" s="195"/>
      <c r="O2" s="195"/>
      <c r="P2" s="195"/>
      <c r="Q2" s="195"/>
      <c r="R2" s="195"/>
    </row>
    <row r="3" spans="2:18" ht="16" thickBot="1" x14ac:dyDescent="0.25"/>
    <row r="4" spans="2:18" ht="20" thickBot="1" x14ac:dyDescent="0.3">
      <c r="B4" s="196" t="s">
        <v>4</v>
      </c>
      <c r="C4" s="191"/>
      <c r="D4" s="339" t="s">
        <v>37</v>
      </c>
      <c r="E4" s="340"/>
      <c r="J4" s="197"/>
      <c r="K4" s="197"/>
      <c r="L4" s="197"/>
      <c r="M4" s="197"/>
      <c r="N4" s="197"/>
      <c r="O4" s="197"/>
      <c r="P4" s="197"/>
      <c r="Q4" s="197"/>
      <c r="R4" s="197"/>
    </row>
    <row r="5" spans="2:18" ht="20" thickBot="1" x14ac:dyDescent="0.3">
      <c r="B5" s="196" t="s">
        <v>107</v>
      </c>
      <c r="C5" s="191"/>
      <c r="D5" s="339" t="s">
        <v>38</v>
      </c>
      <c r="E5" s="340"/>
      <c r="J5" s="197"/>
      <c r="K5" s="197"/>
      <c r="L5" s="197"/>
      <c r="M5" s="197"/>
      <c r="N5" s="197"/>
      <c r="O5" s="197"/>
      <c r="P5" s="197"/>
      <c r="Q5" s="197"/>
      <c r="R5" s="197"/>
    </row>
    <row r="6" spans="2:18" ht="20" thickBot="1" x14ac:dyDescent="0.3">
      <c r="B6" s="196" t="s">
        <v>114</v>
      </c>
      <c r="C6" s="191"/>
      <c r="D6" s="341">
        <v>1000000</v>
      </c>
      <c r="E6" s="342"/>
      <c r="J6" s="197"/>
      <c r="K6" s="197"/>
      <c r="L6" s="197"/>
      <c r="M6" s="197"/>
      <c r="N6" s="197"/>
      <c r="O6" s="197"/>
      <c r="P6" s="197"/>
      <c r="Q6" s="197"/>
      <c r="R6" s="197"/>
    </row>
    <row r="7" spans="2:18" ht="20" thickBot="1" x14ac:dyDescent="0.3">
      <c r="B7" s="196" t="s">
        <v>115</v>
      </c>
      <c r="C7" s="191"/>
      <c r="D7" s="343">
        <v>100000</v>
      </c>
      <c r="E7" s="344"/>
      <c r="J7" s="197"/>
      <c r="K7" s="197"/>
      <c r="L7" s="197"/>
      <c r="M7" s="197"/>
      <c r="N7" s="197"/>
      <c r="O7" s="197"/>
      <c r="P7" s="197"/>
      <c r="Q7" s="197"/>
      <c r="R7" s="197"/>
    </row>
    <row r="8" spans="2:18" ht="20" thickBot="1" x14ac:dyDescent="0.3">
      <c r="B8" s="196" t="s">
        <v>6</v>
      </c>
      <c r="C8" s="191"/>
      <c r="D8" s="339">
        <v>500</v>
      </c>
      <c r="E8" s="340"/>
      <c r="F8" s="198" t="s">
        <v>7</v>
      </c>
      <c r="J8" s="197"/>
      <c r="K8" s="197"/>
      <c r="L8" s="197"/>
      <c r="M8" s="197"/>
      <c r="N8" s="197"/>
      <c r="O8" s="197"/>
      <c r="P8" s="197"/>
      <c r="Q8" s="197"/>
      <c r="R8" s="197"/>
    </row>
    <row r="9" spans="2:18" ht="20" thickBot="1" x14ac:dyDescent="0.3">
      <c r="B9" s="196" t="s">
        <v>8</v>
      </c>
      <c r="C9" s="191"/>
      <c r="D9" s="339">
        <v>40</v>
      </c>
      <c r="E9" s="340"/>
      <c r="F9" s="198" t="s">
        <v>7</v>
      </c>
      <c r="G9" s="199"/>
      <c r="H9" s="199"/>
      <c r="I9" s="199"/>
      <c r="J9" s="200"/>
      <c r="K9" s="200"/>
      <c r="L9" s="200"/>
      <c r="M9" s="200"/>
      <c r="N9" s="200"/>
      <c r="O9" s="200"/>
      <c r="P9" s="200"/>
      <c r="Q9" s="200"/>
      <c r="R9" s="200"/>
    </row>
    <row r="10" spans="2:18" ht="16" thickBot="1" x14ac:dyDescent="0.25">
      <c r="J10" s="200"/>
      <c r="K10" s="200"/>
      <c r="L10" s="200"/>
      <c r="M10" s="200"/>
      <c r="N10" s="200"/>
      <c r="O10" s="200"/>
      <c r="P10" s="200"/>
      <c r="Q10" s="200"/>
      <c r="R10" s="200"/>
    </row>
    <row r="11" spans="2:18" ht="20" thickBot="1" x14ac:dyDescent="0.3">
      <c r="B11" s="201" t="s">
        <v>100</v>
      </c>
      <c r="C11" s="191"/>
      <c r="D11" s="191"/>
      <c r="E11" s="192"/>
      <c r="F11" s="193"/>
      <c r="G11" s="308">
        <f>IF(D6="","",((D6/D8)*SUM(G26:G75)))</f>
        <v>94000</v>
      </c>
      <c r="H11" s="309"/>
      <c r="I11" s="202"/>
    </row>
    <row r="12" spans="2:18" ht="20" thickBot="1" x14ac:dyDescent="0.3">
      <c r="B12" s="201" t="s">
        <v>101</v>
      </c>
      <c r="C12" s="191"/>
      <c r="D12" s="191"/>
      <c r="E12" s="192"/>
      <c r="F12" s="193"/>
      <c r="G12" s="308">
        <f>IF(D7="","",((D7/D9)*SUM(H26:H75)))</f>
        <v>25000</v>
      </c>
      <c r="H12" s="309"/>
      <c r="I12" s="202"/>
    </row>
    <row r="13" spans="2:18" ht="20" thickBot="1" x14ac:dyDescent="0.3">
      <c r="B13" s="201" t="s">
        <v>9</v>
      </c>
      <c r="C13" s="191"/>
      <c r="D13" s="191"/>
      <c r="E13" s="192"/>
      <c r="F13" s="193"/>
      <c r="G13" s="308">
        <f>SUM(G11:H12)</f>
        <v>119000</v>
      </c>
      <c r="H13" s="309"/>
      <c r="I13" s="202"/>
    </row>
    <row r="14" spans="2:18" ht="17" thickBot="1" x14ac:dyDescent="0.25">
      <c r="B14" s="203"/>
      <c r="C14" s="203"/>
      <c r="D14" s="203"/>
      <c r="F14" s="204"/>
      <c r="G14" s="205" t="s">
        <v>10</v>
      </c>
      <c r="H14" s="205"/>
      <c r="I14" s="205"/>
    </row>
    <row r="15" spans="2:18" ht="20" thickBot="1" x14ac:dyDescent="0.3">
      <c r="B15" s="201" t="s">
        <v>11</v>
      </c>
      <c r="C15" s="191"/>
      <c r="D15" s="191"/>
      <c r="E15" s="192"/>
      <c r="F15" s="193"/>
      <c r="G15" s="337">
        <v>100000</v>
      </c>
      <c r="H15" s="338"/>
      <c r="I15" s="205"/>
      <c r="R15" s="185"/>
    </row>
    <row r="16" spans="2:18" ht="20" thickBot="1" x14ac:dyDescent="0.3">
      <c r="B16" s="201" t="s">
        <v>12</v>
      </c>
      <c r="C16" s="191"/>
      <c r="D16" s="191"/>
      <c r="E16" s="192"/>
      <c r="F16" s="193"/>
      <c r="G16" s="337">
        <v>19000</v>
      </c>
      <c r="H16" s="338"/>
      <c r="I16" s="205"/>
      <c r="R16" s="185"/>
    </row>
    <row r="17" spans="2:18" ht="17" thickBot="1" x14ac:dyDescent="0.25">
      <c r="B17" s="189"/>
      <c r="C17" s="189"/>
      <c r="D17" s="189"/>
      <c r="E17" s="189"/>
      <c r="F17" s="189"/>
      <c r="G17" s="325" t="str">
        <f>IF(G15+G16-G13=0,"Matches Required Amount","Does Not Match Required Amount")</f>
        <v>Matches Required Amount</v>
      </c>
      <c r="H17" s="326"/>
      <c r="I17" s="205" t="s">
        <v>13</v>
      </c>
      <c r="R17" s="185"/>
    </row>
    <row r="18" spans="2:18" ht="16" x14ac:dyDescent="0.2">
      <c r="B18" s="189"/>
      <c r="C18" s="189"/>
      <c r="D18" s="189"/>
      <c r="E18" s="189"/>
      <c r="F18" s="189"/>
      <c r="G18" s="205" t="s">
        <v>14</v>
      </c>
      <c r="H18" s="206"/>
      <c r="I18" s="205"/>
      <c r="R18" s="185"/>
    </row>
    <row r="19" spans="2:18" ht="20" thickBot="1" x14ac:dyDescent="0.3">
      <c r="B19" s="207" t="s">
        <v>15</v>
      </c>
      <c r="C19" s="203"/>
      <c r="D19" s="203"/>
      <c r="F19" s="204"/>
      <c r="G19" s="208"/>
      <c r="H19" s="208"/>
      <c r="I19" s="208"/>
    </row>
    <row r="20" spans="2:18" ht="39" customHeight="1" thickBot="1" x14ac:dyDescent="0.3">
      <c r="B20" s="209"/>
      <c r="C20" s="329" t="s">
        <v>118</v>
      </c>
      <c r="D20" s="330"/>
      <c r="E20" s="330"/>
      <c r="F20" s="330"/>
      <c r="G20" s="330"/>
      <c r="H20" s="330"/>
      <c r="I20" s="330"/>
      <c r="J20" s="330"/>
      <c r="K20" s="330"/>
      <c r="L20" s="330"/>
      <c r="M20" s="330"/>
      <c r="N20" s="330"/>
      <c r="O20" s="330"/>
      <c r="P20" s="210"/>
      <c r="Q20" s="210"/>
      <c r="R20" s="210"/>
    </row>
    <row r="22" spans="2:18" s="214" customFormat="1" ht="19" x14ac:dyDescent="0.25">
      <c r="B22" s="190"/>
      <c r="C22" s="211"/>
      <c r="D22" s="211"/>
      <c r="E22" s="211"/>
      <c r="F22" s="212" t="s">
        <v>16</v>
      </c>
      <c r="G22" s="213"/>
      <c r="H22" s="213"/>
      <c r="I22" s="213"/>
      <c r="J22" s="211"/>
      <c r="K22" s="211"/>
      <c r="L22" s="211"/>
      <c r="M22" s="211"/>
      <c r="N22" s="211"/>
      <c r="O22" s="211"/>
      <c r="P22" s="211"/>
      <c r="Q22" s="211"/>
      <c r="R22" s="211"/>
    </row>
    <row r="23" spans="2:18" ht="20" thickBot="1" x14ac:dyDescent="0.3">
      <c r="B23" s="215"/>
      <c r="C23" s="215"/>
      <c r="D23" s="215"/>
      <c r="E23" s="215"/>
      <c r="F23" s="215"/>
      <c r="G23" s="216"/>
      <c r="H23" s="216"/>
      <c r="I23" s="216"/>
    </row>
    <row r="24" spans="2:18" ht="51" customHeight="1" thickBot="1" x14ac:dyDescent="0.25">
      <c r="B24" s="331" t="s">
        <v>17</v>
      </c>
      <c r="C24" s="332"/>
      <c r="D24" s="332"/>
      <c r="E24" s="332"/>
      <c r="F24" s="333"/>
      <c r="G24" s="334" t="s">
        <v>18</v>
      </c>
      <c r="H24" s="335"/>
      <c r="I24" s="335"/>
      <c r="J24" s="334" t="s">
        <v>19</v>
      </c>
      <c r="K24" s="335"/>
      <c r="L24" s="335"/>
      <c r="M24" s="336"/>
      <c r="N24" s="334" t="s">
        <v>20</v>
      </c>
      <c r="O24" s="335"/>
      <c r="P24" s="335"/>
      <c r="Q24" s="335"/>
      <c r="R24" s="336"/>
    </row>
    <row r="25" spans="2:18" s="222" customFormat="1" ht="71" customHeight="1" thickBot="1" x14ac:dyDescent="0.3">
      <c r="B25" s="217" t="s">
        <v>21</v>
      </c>
      <c r="C25" s="218" t="s">
        <v>22</v>
      </c>
      <c r="D25" s="218" t="s">
        <v>23</v>
      </c>
      <c r="E25" s="218" t="s">
        <v>24</v>
      </c>
      <c r="F25" s="219" t="s">
        <v>25</v>
      </c>
      <c r="G25" s="220" t="s">
        <v>26</v>
      </c>
      <c r="H25" s="220" t="s">
        <v>27</v>
      </c>
      <c r="I25" s="218" t="s">
        <v>28</v>
      </c>
      <c r="J25" s="218" t="s">
        <v>29</v>
      </c>
      <c r="K25" s="218" t="s">
        <v>30</v>
      </c>
      <c r="L25" s="218" t="s">
        <v>31</v>
      </c>
      <c r="M25" s="218" t="s">
        <v>32</v>
      </c>
      <c r="N25" s="218" t="s">
        <v>33</v>
      </c>
      <c r="O25" s="218" t="s">
        <v>116</v>
      </c>
      <c r="P25" s="221" t="s">
        <v>34</v>
      </c>
      <c r="Q25" s="221" t="s">
        <v>41</v>
      </c>
      <c r="R25" s="221" t="s">
        <v>123</v>
      </c>
    </row>
    <row r="26" spans="2:18" ht="33" thickBot="1" x14ac:dyDescent="0.25">
      <c r="B26" s="223" t="s">
        <v>42</v>
      </c>
      <c r="C26" s="224" t="s">
        <v>43</v>
      </c>
      <c r="D26" s="225" t="s">
        <v>44</v>
      </c>
      <c r="E26" s="226" t="s">
        <v>45</v>
      </c>
      <c r="F26" s="227" t="s">
        <v>46</v>
      </c>
      <c r="G26" s="228">
        <v>14</v>
      </c>
      <c r="H26" s="229">
        <v>4</v>
      </c>
      <c r="I26" s="125">
        <f>IF($D$6&lt;&gt;"",(($D$6/$D$8)*(G26))+(($D$7/$D$9)*(H26)),0)</f>
        <v>38000</v>
      </c>
      <c r="J26" s="230" t="s">
        <v>47</v>
      </c>
      <c r="K26" s="231">
        <v>5</v>
      </c>
      <c r="L26" s="231">
        <v>2</v>
      </c>
      <c r="M26" s="232">
        <v>2</v>
      </c>
      <c r="N26" s="233" t="s">
        <v>48</v>
      </c>
      <c r="O26" s="234">
        <v>44073</v>
      </c>
      <c r="P26" s="224" t="s">
        <v>47</v>
      </c>
      <c r="Q26" s="233" t="s">
        <v>49</v>
      </c>
      <c r="R26" s="232"/>
    </row>
    <row r="27" spans="2:18" ht="33" thickBot="1" x14ac:dyDescent="0.25">
      <c r="B27" s="235" t="s">
        <v>50</v>
      </c>
      <c r="C27" s="236" t="s">
        <v>51</v>
      </c>
      <c r="D27" s="237" t="s">
        <v>52</v>
      </c>
      <c r="E27" s="238" t="s">
        <v>53</v>
      </c>
      <c r="F27" s="239" t="s">
        <v>54</v>
      </c>
      <c r="G27" s="240">
        <v>6</v>
      </c>
      <c r="H27" s="241">
        <v>1</v>
      </c>
      <c r="I27" s="125">
        <f t="shared" ref="I27:I75" si="0">IF($D$6&lt;&gt;"",(($D$6/$D$8)*(G27))+(($D$7/$D$9)*(H27)),0)</f>
        <v>14500</v>
      </c>
      <c r="J27" s="242" t="s">
        <v>47</v>
      </c>
      <c r="K27" s="243">
        <v>3</v>
      </c>
      <c r="L27" s="243">
        <v>3</v>
      </c>
      <c r="M27" s="244">
        <v>3</v>
      </c>
      <c r="N27" s="245" t="s">
        <v>55</v>
      </c>
      <c r="O27" s="246">
        <v>44077</v>
      </c>
      <c r="P27" s="236" t="s">
        <v>47</v>
      </c>
      <c r="Q27" s="245" t="s">
        <v>47</v>
      </c>
      <c r="R27" s="244"/>
    </row>
    <row r="28" spans="2:18" ht="33" thickBot="1" x14ac:dyDescent="0.25">
      <c r="B28" s="235" t="s">
        <v>56</v>
      </c>
      <c r="C28" s="236" t="s">
        <v>57</v>
      </c>
      <c r="D28" s="237" t="s">
        <v>58</v>
      </c>
      <c r="E28" s="238" t="s">
        <v>59</v>
      </c>
      <c r="F28" s="239" t="s">
        <v>60</v>
      </c>
      <c r="G28" s="240">
        <v>15</v>
      </c>
      <c r="H28" s="241">
        <v>2</v>
      </c>
      <c r="I28" s="125">
        <f t="shared" si="0"/>
        <v>35000</v>
      </c>
      <c r="J28" s="247" t="s">
        <v>47</v>
      </c>
      <c r="K28" s="243">
        <v>6</v>
      </c>
      <c r="L28" s="243">
        <v>1</v>
      </c>
      <c r="M28" s="244">
        <v>1</v>
      </c>
      <c r="N28" s="245" t="s">
        <v>61</v>
      </c>
      <c r="O28" s="246">
        <v>44076</v>
      </c>
      <c r="P28" s="243" t="s">
        <v>47</v>
      </c>
      <c r="Q28" s="236" t="s">
        <v>47</v>
      </c>
      <c r="R28" s="244"/>
    </row>
    <row r="29" spans="2:18" ht="33" thickBot="1" x14ac:dyDescent="0.25">
      <c r="B29" s="235" t="s">
        <v>62</v>
      </c>
      <c r="C29" s="236" t="s">
        <v>63</v>
      </c>
      <c r="D29" s="237" t="s">
        <v>64</v>
      </c>
      <c r="E29" s="238" t="s">
        <v>65</v>
      </c>
      <c r="F29" s="239" t="s">
        <v>66</v>
      </c>
      <c r="G29" s="240">
        <v>12</v>
      </c>
      <c r="H29" s="241">
        <v>0</v>
      </c>
      <c r="I29" s="125">
        <f t="shared" si="0"/>
        <v>24000</v>
      </c>
      <c r="J29" s="242" t="s">
        <v>47</v>
      </c>
      <c r="K29" s="243">
        <v>1</v>
      </c>
      <c r="L29" s="243">
        <v>0</v>
      </c>
      <c r="M29" s="244">
        <v>0</v>
      </c>
      <c r="N29" s="245" t="s">
        <v>48</v>
      </c>
      <c r="O29" s="246">
        <v>44070</v>
      </c>
      <c r="P29" s="243" t="s">
        <v>47</v>
      </c>
      <c r="Q29" s="236" t="s">
        <v>49</v>
      </c>
      <c r="R29" s="244"/>
    </row>
    <row r="30" spans="2:18" ht="33" thickBot="1" x14ac:dyDescent="0.25">
      <c r="B30" s="235" t="s">
        <v>67</v>
      </c>
      <c r="C30" s="236" t="s">
        <v>68</v>
      </c>
      <c r="D30" s="237" t="s">
        <v>69</v>
      </c>
      <c r="E30" s="238" t="s">
        <v>70</v>
      </c>
      <c r="F30" s="239" t="s">
        <v>71</v>
      </c>
      <c r="G30" s="240">
        <v>0</v>
      </c>
      <c r="H30" s="241">
        <v>3</v>
      </c>
      <c r="I30" s="125">
        <f t="shared" si="0"/>
        <v>7500</v>
      </c>
      <c r="J30" s="247" t="s">
        <v>47</v>
      </c>
      <c r="K30" s="243">
        <v>2</v>
      </c>
      <c r="L30" s="243">
        <v>1</v>
      </c>
      <c r="M30" s="244">
        <v>1</v>
      </c>
      <c r="N30" s="245" t="s">
        <v>55</v>
      </c>
      <c r="O30" s="246">
        <v>44081</v>
      </c>
      <c r="P30" s="236" t="s">
        <v>47</v>
      </c>
      <c r="Q30" s="245" t="s">
        <v>47</v>
      </c>
      <c r="R30" s="244"/>
    </row>
    <row r="31" spans="2:18" ht="16" thickBot="1" x14ac:dyDescent="0.25">
      <c r="B31" s="235"/>
      <c r="C31" s="236"/>
      <c r="D31" s="237"/>
      <c r="E31" s="238"/>
      <c r="F31" s="248"/>
      <c r="G31" s="240"/>
      <c r="H31" s="241"/>
      <c r="I31" s="125">
        <f t="shared" si="0"/>
        <v>0</v>
      </c>
      <c r="J31" s="245"/>
      <c r="K31" s="243"/>
      <c r="L31" s="243"/>
      <c r="M31" s="244"/>
      <c r="N31" s="245"/>
      <c r="O31" s="247"/>
      <c r="P31" s="245"/>
      <c r="Q31" s="236"/>
      <c r="R31" s="244"/>
    </row>
    <row r="32" spans="2:18" ht="16" thickBot="1" x14ac:dyDescent="0.25">
      <c r="B32" s="235"/>
      <c r="C32" s="236"/>
      <c r="D32" s="237"/>
      <c r="E32" s="238"/>
      <c r="F32" s="248"/>
      <c r="G32" s="240"/>
      <c r="H32" s="241"/>
      <c r="I32" s="125">
        <f t="shared" si="0"/>
        <v>0</v>
      </c>
      <c r="J32" s="245"/>
      <c r="K32" s="243"/>
      <c r="L32" s="243"/>
      <c r="M32" s="244"/>
      <c r="N32" s="245"/>
      <c r="O32" s="247"/>
      <c r="P32" s="245"/>
      <c r="Q32" s="236"/>
      <c r="R32" s="244"/>
    </row>
    <row r="33" spans="2:18" ht="16" thickBot="1" x14ac:dyDescent="0.25">
      <c r="B33" s="235"/>
      <c r="C33" s="236"/>
      <c r="D33" s="237"/>
      <c r="E33" s="238"/>
      <c r="F33" s="248"/>
      <c r="G33" s="240"/>
      <c r="H33" s="241"/>
      <c r="I33" s="125">
        <f t="shared" si="0"/>
        <v>0</v>
      </c>
      <c r="J33" s="245"/>
      <c r="K33" s="243"/>
      <c r="L33" s="243"/>
      <c r="M33" s="244"/>
      <c r="N33" s="245"/>
      <c r="O33" s="247"/>
      <c r="P33" s="245"/>
      <c r="Q33" s="236"/>
      <c r="R33" s="244"/>
    </row>
    <row r="34" spans="2:18" ht="16" thickBot="1" x14ac:dyDescent="0.25">
      <c r="B34" s="235"/>
      <c r="C34" s="236"/>
      <c r="D34" s="237"/>
      <c r="E34" s="238"/>
      <c r="F34" s="248"/>
      <c r="G34" s="240"/>
      <c r="H34" s="241"/>
      <c r="I34" s="125">
        <f t="shared" si="0"/>
        <v>0</v>
      </c>
      <c r="J34" s="245"/>
      <c r="K34" s="243"/>
      <c r="L34" s="243"/>
      <c r="M34" s="244"/>
      <c r="N34" s="245"/>
      <c r="O34" s="247"/>
      <c r="P34" s="245"/>
      <c r="Q34" s="236"/>
      <c r="R34" s="244"/>
    </row>
    <row r="35" spans="2:18" ht="16" thickBot="1" x14ac:dyDescent="0.25">
      <c r="B35" s="235"/>
      <c r="C35" s="236"/>
      <c r="D35" s="237"/>
      <c r="E35" s="238"/>
      <c r="F35" s="248"/>
      <c r="G35" s="240"/>
      <c r="H35" s="241"/>
      <c r="I35" s="125">
        <f t="shared" si="0"/>
        <v>0</v>
      </c>
      <c r="J35" s="245"/>
      <c r="K35" s="243"/>
      <c r="L35" s="243"/>
      <c r="M35" s="244"/>
      <c r="N35" s="245"/>
      <c r="O35" s="247"/>
      <c r="P35" s="245"/>
      <c r="Q35" s="236"/>
      <c r="R35" s="244"/>
    </row>
    <row r="36" spans="2:18" ht="16" thickBot="1" x14ac:dyDescent="0.25">
      <c r="B36" s="235"/>
      <c r="C36" s="236"/>
      <c r="D36" s="237"/>
      <c r="E36" s="238"/>
      <c r="F36" s="248"/>
      <c r="G36" s="240"/>
      <c r="H36" s="241"/>
      <c r="I36" s="125">
        <f t="shared" si="0"/>
        <v>0</v>
      </c>
      <c r="J36" s="245"/>
      <c r="K36" s="243"/>
      <c r="L36" s="243"/>
      <c r="M36" s="244"/>
      <c r="N36" s="245"/>
      <c r="O36" s="247"/>
      <c r="P36" s="245"/>
      <c r="Q36" s="236"/>
      <c r="R36" s="244"/>
    </row>
    <row r="37" spans="2:18" ht="16" thickBot="1" x14ac:dyDescent="0.25">
      <c r="B37" s="235"/>
      <c r="C37" s="236"/>
      <c r="D37" s="237"/>
      <c r="E37" s="238"/>
      <c r="F37" s="248"/>
      <c r="G37" s="240"/>
      <c r="H37" s="241"/>
      <c r="I37" s="125">
        <f t="shared" si="0"/>
        <v>0</v>
      </c>
      <c r="J37" s="245"/>
      <c r="K37" s="243"/>
      <c r="L37" s="243"/>
      <c r="M37" s="244"/>
      <c r="N37" s="245"/>
      <c r="O37" s="247"/>
      <c r="P37" s="245"/>
      <c r="Q37" s="236"/>
      <c r="R37" s="244"/>
    </row>
    <row r="38" spans="2:18" ht="16" thickBot="1" x14ac:dyDescent="0.25">
      <c r="B38" s="235"/>
      <c r="C38" s="236"/>
      <c r="D38" s="237"/>
      <c r="E38" s="238"/>
      <c r="F38" s="248"/>
      <c r="G38" s="240"/>
      <c r="H38" s="241"/>
      <c r="I38" s="125">
        <f t="shared" si="0"/>
        <v>0</v>
      </c>
      <c r="J38" s="245"/>
      <c r="K38" s="243"/>
      <c r="L38" s="243"/>
      <c r="M38" s="244"/>
      <c r="N38" s="245"/>
      <c r="O38" s="247"/>
      <c r="P38" s="245"/>
      <c r="Q38" s="236"/>
      <c r="R38" s="244"/>
    </row>
    <row r="39" spans="2:18" ht="16" thickBot="1" x14ac:dyDescent="0.25">
      <c r="B39" s="235"/>
      <c r="C39" s="236"/>
      <c r="D39" s="237"/>
      <c r="E39" s="238"/>
      <c r="F39" s="248"/>
      <c r="G39" s="240"/>
      <c r="H39" s="241"/>
      <c r="I39" s="125">
        <f t="shared" si="0"/>
        <v>0</v>
      </c>
      <c r="J39" s="245"/>
      <c r="K39" s="243"/>
      <c r="L39" s="243"/>
      <c r="M39" s="244"/>
      <c r="N39" s="245"/>
      <c r="O39" s="247"/>
      <c r="P39" s="245"/>
      <c r="Q39" s="236"/>
      <c r="R39" s="244"/>
    </row>
    <row r="40" spans="2:18" ht="16" thickBot="1" x14ac:dyDescent="0.25">
      <c r="B40" s="235"/>
      <c r="C40" s="236"/>
      <c r="D40" s="237"/>
      <c r="E40" s="238"/>
      <c r="F40" s="248"/>
      <c r="G40" s="240"/>
      <c r="H40" s="241"/>
      <c r="I40" s="125">
        <f t="shared" si="0"/>
        <v>0</v>
      </c>
      <c r="J40" s="245"/>
      <c r="K40" s="243"/>
      <c r="L40" s="243"/>
      <c r="M40" s="244"/>
      <c r="N40" s="245"/>
      <c r="O40" s="247"/>
      <c r="P40" s="245"/>
      <c r="Q40" s="236"/>
      <c r="R40" s="244"/>
    </row>
    <row r="41" spans="2:18" ht="16" thickBot="1" x14ac:dyDescent="0.25">
      <c r="B41" s="235"/>
      <c r="C41" s="236"/>
      <c r="D41" s="237"/>
      <c r="E41" s="238"/>
      <c r="F41" s="248"/>
      <c r="G41" s="240"/>
      <c r="H41" s="241"/>
      <c r="I41" s="125">
        <f t="shared" si="0"/>
        <v>0</v>
      </c>
      <c r="J41" s="245"/>
      <c r="K41" s="243"/>
      <c r="L41" s="243"/>
      <c r="M41" s="244"/>
      <c r="N41" s="245"/>
      <c r="O41" s="247"/>
      <c r="P41" s="245"/>
      <c r="Q41" s="236"/>
      <c r="R41" s="244"/>
    </row>
    <row r="42" spans="2:18" ht="16" thickBot="1" x14ac:dyDescent="0.25">
      <c r="B42" s="235"/>
      <c r="C42" s="236"/>
      <c r="D42" s="237"/>
      <c r="E42" s="238"/>
      <c r="F42" s="248"/>
      <c r="G42" s="240"/>
      <c r="H42" s="241"/>
      <c r="I42" s="125">
        <f t="shared" si="0"/>
        <v>0</v>
      </c>
      <c r="J42" s="245"/>
      <c r="K42" s="243"/>
      <c r="L42" s="243"/>
      <c r="M42" s="244"/>
      <c r="N42" s="245"/>
      <c r="O42" s="247"/>
      <c r="P42" s="245"/>
      <c r="Q42" s="236"/>
      <c r="R42" s="244"/>
    </row>
    <row r="43" spans="2:18" ht="16" thickBot="1" x14ac:dyDescent="0.25">
      <c r="B43" s="235"/>
      <c r="C43" s="236"/>
      <c r="D43" s="237"/>
      <c r="E43" s="238"/>
      <c r="F43" s="248"/>
      <c r="G43" s="240"/>
      <c r="H43" s="241"/>
      <c r="I43" s="125">
        <f t="shared" si="0"/>
        <v>0</v>
      </c>
      <c r="J43" s="245"/>
      <c r="K43" s="243"/>
      <c r="L43" s="243"/>
      <c r="M43" s="244"/>
      <c r="N43" s="245"/>
      <c r="O43" s="247"/>
      <c r="P43" s="245"/>
      <c r="Q43" s="236"/>
      <c r="R43" s="244"/>
    </row>
    <row r="44" spans="2:18" ht="16" thickBot="1" x14ac:dyDescent="0.25">
      <c r="B44" s="235"/>
      <c r="C44" s="236"/>
      <c r="D44" s="237"/>
      <c r="E44" s="238"/>
      <c r="F44" s="248"/>
      <c r="G44" s="240"/>
      <c r="H44" s="241"/>
      <c r="I44" s="125">
        <f t="shared" si="0"/>
        <v>0</v>
      </c>
      <c r="J44" s="245"/>
      <c r="K44" s="243"/>
      <c r="L44" s="243"/>
      <c r="M44" s="244"/>
      <c r="N44" s="245"/>
      <c r="O44" s="247"/>
      <c r="P44" s="245"/>
      <c r="Q44" s="236"/>
      <c r="R44" s="244"/>
    </row>
    <row r="45" spans="2:18" ht="16" thickBot="1" x14ac:dyDescent="0.25">
      <c r="B45" s="235"/>
      <c r="C45" s="236"/>
      <c r="D45" s="237"/>
      <c r="E45" s="238"/>
      <c r="F45" s="248"/>
      <c r="G45" s="240"/>
      <c r="H45" s="241"/>
      <c r="I45" s="125">
        <f t="shared" si="0"/>
        <v>0</v>
      </c>
      <c r="J45" s="245"/>
      <c r="K45" s="243"/>
      <c r="L45" s="243"/>
      <c r="M45" s="244"/>
      <c r="N45" s="245"/>
      <c r="O45" s="247"/>
      <c r="P45" s="245"/>
      <c r="Q45" s="236"/>
      <c r="R45" s="244"/>
    </row>
    <row r="46" spans="2:18" ht="16" thickBot="1" x14ac:dyDescent="0.25">
      <c r="B46" s="235"/>
      <c r="C46" s="236"/>
      <c r="D46" s="237"/>
      <c r="E46" s="238"/>
      <c r="F46" s="248"/>
      <c r="G46" s="240"/>
      <c r="H46" s="241"/>
      <c r="I46" s="125">
        <f t="shared" si="0"/>
        <v>0</v>
      </c>
      <c r="J46" s="245"/>
      <c r="K46" s="243"/>
      <c r="L46" s="243"/>
      <c r="M46" s="244"/>
      <c r="N46" s="245"/>
      <c r="O46" s="247"/>
      <c r="P46" s="245"/>
      <c r="Q46" s="236"/>
      <c r="R46" s="244"/>
    </row>
    <row r="47" spans="2:18" ht="16" thickBot="1" x14ac:dyDescent="0.25">
      <c r="B47" s="235"/>
      <c r="C47" s="236"/>
      <c r="D47" s="237"/>
      <c r="E47" s="238"/>
      <c r="F47" s="248"/>
      <c r="G47" s="240"/>
      <c r="H47" s="241"/>
      <c r="I47" s="125">
        <f t="shared" si="0"/>
        <v>0</v>
      </c>
      <c r="J47" s="245"/>
      <c r="K47" s="243"/>
      <c r="L47" s="243"/>
      <c r="M47" s="244"/>
      <c r="N47" s="245"/>
      <c r="O47" s="247"/>
      <c r="P47" s="245"/>
      <c r="Q47" s="236"/>
      <c r="R47" s="244"/>
    </row>
    <row r="48" spans="2:18" ht="16" thickBot="1" x14ac:dyDescent="0.25">
      <c r="B48" s="235"/>
      <c r="C48" s="236"/>
      <c r="D48" s="237"/>
      <c r="E48" s="238"/>
      <c r="F48" s="248"/>
      <c r="G48" s="240"/>
      <c r="H48" s="241"/>
      <c r="I48" s="125">
        <f t="shared" si="0"/>
        <v>0</v>
      </c>
      <c r="J48" s="245"/>
      <c r="K48" s="243"/>
      <c r="L48" s="243"/>
      <c r="M48" s="244"/>
      <c r="N48" s="245"/>
      <c r="O48" s="247"/>
      <c r="P48" s="245"/>
      <c r="Q48" s="236"/>
      <c r="R48" s="244"/>
    </row>
    <row r="49" spans="2:18" ht="16" thickBot="1" x14ac:dyDescent="0.25">
      <c r="B49" s="235"/>
      <c r="C49" s="236"/>
      <c r="D49" s="237"/>
      <c r="E49" s="238"/>
      <c r="F49" s="248"/>
      <c r="G49" s="240"/>
      <c r="H49" s="241"/>
      <c r="I49" s="125">
        <f t="shared" si="0"/>
        <v>0</v>
      </c>
      <c r="J49" s="245"/>
      <c r="K49" s="243"/>
      <c r="L49" s="243"/>
      <c r="M49" s="244"/>
      <c r="N49" s="245"/>
      <c r="O49" s="247"/>
      <c r="P49" s="245"/>
      <c r="Q49" s="236"/>
      <c r="R49" s="244"/>
    </row>
    <row r="50" spans="2:18" ht="16" thickBot="1" x14ac:dyDescent="0.25">
      <c r="B50" s="235"/>
      <c r="C50" s="236"/>
      <c r="D50" s="237"/>
      <c r="E50" s="238"/>
      <c r="F50" s="248"/>
      <c r="G50" s="240"/>
      <c r="H50" s="241"/>
      <c r="I50" s="125">
        <f t="shared" si="0"/>
        <v>0</v>
      </c>
      <c r="J50" s="245"/>
      <c r="K50" s="243"/>
      <c r="L50" s="243"/>
      <c r="M50" s="244"/>
      <c r="N50" s="245"/>
      <c r="O50" s="247"/>
      <c r="P50" s="245"/>
      <c r="Q50" s="236"/>
      <c r="R50" s="244"/>
    </row>
    <row r="51" spans="2:18" ht="16" thickBot="1" x14ac:dyDescent="0.25">
      <c r="B51" s="235"/>
      <c r="C51" s="236"/>
      <c r="D51" s="237"/>
      <c r="E51" s="238"/>
      <c r="F51" s="248"/>
      <c r="G51" s="240"/>
      <c r="H51" s="241"/>
      <c r="I51" s="125">
        <f t="shared" si="0"/>
        <v>0</v>
      </c>
      <c r="J51" s="245"/>
      <c r="K51" s="243"/>
      <c r="L51" s="243"/>
      <c r="M51" s="244"/>
      <c r="N51" s="245"/>
      <c r="O51" s="247"/>
      <c r="P51" s="245"/>
      <c r="Q51" s="236"/>
      <c r="R51" s="244"/>
    </row>
    <row r="52" spans="2:18" ht="16" thickBot="1" x14ac:dyDescent="0.25">
      <c r="B52" s="235"/>
      <c r="C52" s="236"/>
      <c r="D52" s="237"/>
      <c r="E52" s="238"/>
      <c r="F52" s="248"/>
      <c r="G52" s="240"/>
      <c r="H52" s="241"/>
      <c r="I52" s="125">
        <f t="shared" si="0"/>
        <v>0</v>
      </c>
      <c r="J52" s="245"/>
      <c r="K52" s="243"/>
      <c r="L52" s="243"/>
      <c r="M52" s="244"/>
      <c r="N52" s="245"/>
      <c r="O52" s="247"/>
      <c r="P52" s="245"/>
      <c r="Q52" s="236"/>
      <c r="R52" s="244"/>
    </row>
    <row r="53" spans="2:18" ht="16" thickBot="1" x14ac:dyDescent="0.25">
      <c r="B53" s="235"/>
      <c r="C53" s="236"/>
      <c r="D53" s="237"/>
      <c r="E53" s="238"/>
      <c r="F53" s="248"/>
      <c r="G53" s="240"/>
      <c r="H53" s="241"/>
      <c r="I53" s="125">
        <f t="shared" si="0"/>
        <v>0</v>
      </c>
      <c r="J53" s="245"/>
      <c r="K53" s="243"/>
      <c r="L53" s="243"/>
      <c r="M53" s="244"/>
      <c r="N53" s="245"/>
      <c r="O53" s="247"/>
      <c r="P53" s="245"/>
      <c r="Q53" s="236"/>
      <c r="R53" s="244"/>
    </row>
    <row r="54" spans="2:18" ht="16" thickBot="1" x14ac:dyDescent="0.25">
      <c r="B54" s="235"/>
      <c r="C54" s="236"/>
      <c r="D54" s="237"/>
      <c r="E54" s="238"/>
      <c r="F54" s="248"/>
      <c r="G54" s="240"/>
      <c r="H54" s="241"/>
      <c r="I54" s="125">
        <f t="shared" si="0"/>
        <v>0</v>
      </c>
      <c r="J54" s="245"/>
      <c r="K54" s="243"/>
      <c r="L54" s="243"/>
      <c r="M54" s="244"/>
      <c r="N54" s="245"/>
      <c r="O54" s="247"/>
      <c r="P54" s="245"/>
      <c r="Q54" s="236"/>
      <c r="R54" s="244"/>
    </row>
    <row r="55" spans="2:18" ht="16" thickBot="1" x14ac:dyDescent="0.25">
      <c r="B55" s="235"/>
      <c r="C55" s="236"/>
      <c r="D55" s="237"/>
      <c r="E55" s="238"/>
      <c r="F55" s="248"/>
      <c r="G55" s="240"/>
      <c r="H55" s="241"/>
      <c r="I55" s="125">
        <f t="shared" si="0"/>
        <v>0</v>
      </c>
      <c r="J55" s="245"/>
      <c r="K55" s="243"/>
      <c r="L55" s="243"/>
      <c r="M55" s="244"/>
      <c r="N55" s="245"/>
      <c r="O55" s="247"/>
      <c r="P55" s="245"/>
      <c r="Q55" s="236"/>
      <c r="R55" s="244"/>
    </row>
    <row r="56" spans="2:18" ht="16" thickBot="1" x14ac:dyDescent="0.25">
      <c r="B56" s="235"/>
      <c r="C56" s="236"/>
      <c r="D56" s="237"/>
      <c r="E56" s="238"/>
      <c r="F56" s="248"/>
      <c r="G56" s="240"/>
      <c r="H56" s="241"/>
      <c r="I56" s="125">
        <f t="shared" si="0"/>
        <v>0</v>
      </c>
      <c r="J56" s="245"/>
      <c r="K56" s="243"/>
      <c r="L56" s="243"/>
      <c r="M56" s="244"/>
      <c r="N56" s="245"/>
      <c r="O56" s="247"/>
      <c r="P56" s="243"/>
      <c r="Q56" s="236"/>
      <c r="R56" s="244"/>
    </row>
    <row r="57" spans="2:18" ht="16" thickBot="1" x14ac:dyDescent="0.25">
      <c r="B57" s="235"/>
      <c r="C57" s="236"/>
      <c r="D57" s="237"/>
      <c r="E57" s="238"/>
      <c r="F57" s="248"/>
      <c r="G57" s="240"/>
      <c r="H57" s="241"/>
      <c r="I57" s="125">
        <f t="shared" si="0"/>
        <v>0</v>
      </c>
      <c r="J57" s="245"/>
      <c r="K57" s="243"/>
      <c r="L57" s="243"/>
      <c r="M57" s="244"/>
      <c r="N57" s="245"/>
      <c r="O57" s="247"/>
      <c r="P57" s="243"/>
      <c r="Q57" s="236"/>
      <c r="R57" s="244"/>
    </row>
    <row r="58" spans="2:18" ht="16" thickBot="1" x14ac:dyDescent="0.25">
      <c r="B58" s="235"/>
      <c r="C58" s="236"/>
      <c r="D58" s="237"/>
      <c r="E58" s="238"/>
      <c r="F58" s="248"/>
      <c r="G58" s="240"/>
      <c r="H58" s="241"/>
      <c r="I58" s="125">
        <f t="shared" si="0"/>
        <v>0</v>
      </c>
      <c r="J58" s="245"/>
      <c r="K58" s="243"/>
      <c r="L58" s="243"/>
      <c r="M58" s="244"/>
      <c r="N58" s="245"/>
      <c r="O58" s="247"/>
      <c r="P58" s="243"/>
      <c r="Q58" s="236"/>
      <c r="R58" s="244"/>
    </row>
    <row r="59" spans="2:18" ht="16" thickBot="1" x14ac:dyDescent="0.25">
      <c r="B59" s="235"/>
      <c r="C59" s="236"/>
      <c r="D59" s="237"/>
      <c r="E59" s="238"/>
      <c r="F59" s="248"/>
      <c r="G59" s="240"/>
      <c r="H59" s="241"/>
      <c r="I59" s="125">
        <f t="shared" si="0"/>
        <v>0</v>
      </c>
      <c r="J59" s="245"/>
      <c r="K59" s="243"/>
      <c r="L59" s="243"/>
      <c r="M59" s="244"/>
      <c r="N59" s="245"/>
      <c r="O59" s="247"/>
      <c r="P59" s="243"/>
      <c r="Q59" s="236"/>
      <c r="R59" s="244"/>
    </row>
    <row r="60" spans="2:18" ht="16" thickBot="1" x14ac:dyDescent="0.25">
      <c r="B60" s="235"/>
      <c r="C60" s="236"/>
      <c r="D60" s="237"/>
      <c r="E60" s="238"/>
      <c r="F60" s="248"/>
      <c r="G60" s="240"/>
      <c r="H60" s="241"/>
      <c r="I60" s="125">
        <f t="shared" si="0"/>
        <v>0</v>
      </c>
      <c r="J60" s="245"/>
      <c r="K60" s="243"/>
      <c r="L60" s="243"/>
      <c r="M60" s="244"/>
      <c r="N60" s="245"/>
      <c r="O60" s="247"/>
      <c r="P60" s="243"/>
      <c r="Q60" s="236"/>
      <c r="R60" s="244"/>
    </row>
    <row r="61" spans="2:18" ht="16" thickBot="1" x14ac:dyDescent="0.25">
      <c r="B61" s="235"/>
      <c r="C61" s="236"/>
      <c r="D61" s="237"/>
      <c r="E61" s="238"/>
      <c r="F61" s="248"/>
      <c r="G61" s="240"/>
      <c r="H61" s="241"/>
      <c r="I61" s="125">
        <f t="shared" si="0"/>
        <v>0</v>
      </c>
      <c r="J61" s="245"/>
      <c r="K61" s="243"/>
      <c r="L61" s="243"/>
      <c r="M61" s="244"/>
      <c r="N61" s="245"/>
      <c r="O61" s="247"/>
      <c r="P61" s="243"/>
      <c r="Q61" s="236"/>
      <c r="R61" s="244"/>
    </row>
    <row r="62" spans="2:18" ht="16" thickBot="1" x14ac:dyDescent="0.25">
      <c r="B62" s="235"/>
      <c r="C62" s="236"/>
      <c r="D62" s="237"/>
      <c r="E62" s="238"/>
      <c r="F62" s="248"/>
      <c r="G62" s="240"/>
      <c r="H62" s="241"/>
      <c r="I62" s="125">
        <f t="shared" si="0"/>
        <v>0</v>
      </c>
      <c r="J62" s="245"/>
      <c r="K62" s="243"/>
      <c r="L62" s="243"/>
      <c r="M62" s="244"/>
      <c r="N62" s="245"/>
      <c r="O62" s="247"/>
      <c r="P62" s="243"/>
      <c r="Q62" s="236"/>
      <c r="R62" s="244"/>
    </row>
    <row r="63" spans="2:18" ht="16" thickBot="1" x14ac:dyDescent="0.25">
      <c r="B63" s="235"/>
      <c r="C63" s="236"/>
      <c r="D63" s="237"/>
      <c r="E63" s="238"/>
      <c r="F63" s="248"/>
      <c r="G63" s="240"/>
      <c r="H63" s="241"/>
      <c r="I63" s="125">
        <f t="shared" si="0"/>
        <v>0</v>
      </c>
      <c r="J63" s="245"/>
      <c r="K63" s="243"/>
      <c r="L63" s="243"/>
      <c r="M63" s="244"/>
      <c r="N63" s="245"/>
      <c r="O63" s="247"/>
      <c r="P63" s="243"/>
      <c r="Q63" s="236"/>
      <c r="R63" s="244"/>
    </row>
    <row r="64" spans="2:18" ht="16" thickBot="1" x14ac:dyDescent="0.25">
      <c r="B64" s="235"/>
      <c r="C64" s="236"/>
      <c r="D64" s="237"/>
      <c r="E64" s="238"/>
      <c r="F64" s="248"/>
      <c r="G64" s="240"/>
      <c r="H64" s="241"/>
      <c r="I64" s="125">
        <f t="shared" si="0"/>
        <v>0</v>
      </c>
      <c r="J64" s="245"/>
      <c r="K64" s="243"/>
      <c r="L64" s="243"/>
      <c r="M64" s="244"/>
      <c r="N64" s="245"/>
      <c r="O64" s="247"/>
      <c r="P64" s="245"/>
      <c r="Q64" s="236"/>
      <c r="R64" s="244"/>
    </row>
    <row r="65" spans="2:18" ht="16" thickBot="1" x14ac:dyDescent="0.25">
      <c r="B65" s="235"/>
      <c r="C65" s="236"/>
      <c r="D65" s="237"/>
      <c r="E65" s="238"/>
      <c r="F65" s="248"/>
      <c r="G65" s="240"/>
      <c r="H65" s="241"/>
      <c r="I65" s="125">
        <f t="shared" si="0"/>
        <v>0</v>
      </c>
      <c r="J65" s="245"/>
      <c r="K65" s="243"/>
      <c r="L65" s="243"/>
      <c r="M65" s="244"/>
      <c r="N65" s="245"/>
      <c r="O65" s="247"/>
      <c r="P65" s="245"/>
      <c r="Q65" s="236"/>
      <c r="R65" s="244"/>
    </row>
    <row r="66" spans="2:18" ht="16" thickBot="1" x14ac:dyDescent="0.25">
      <c r="B66" s="235"/>
      <c r="C66" s="236"/>
      <c r="D66" s="237"/>
      <c r="E66" s="238"/>
      <c r="F66" s="248"/>
      <c r="G66" s="240"/>
      <c r="H66" s="241"/>
      <c r="I66" s="125">
        <f t="shared" si="0"/>
        <v>0</v>
      </c>
      <c r="J66" s="245"/>
      <c r="K66" s="243"/>
      <c r="L66" s="243"/>
      <c r="M66" s="244"/>
      <c r="N66" s="245"/>
      <c r="O66" s="247"/>
      <c r="P66" s="245"/>
      <c r="Q66" s="236"/>
      <c r="R66" s="244"/>
    </row>
    <row r="67" spans="2:18" ht="16" thickBot="1" x14ac:dyDescent="0.25">
      <c r="B67" s="235"/>
      <c r="C67" s="236"/>
      <c r="D67" s="237"/>
      <c r="E67" s="238"/>
      <c r="F67" s="248"/>
      <c r="G67" s="240"/>
      <c r="H67" s="241"/>
      <c r="I67" s="125">
        <f t="shared" si="0"/>
        <v>0</v>
      </c>
      <c r="J67" s="245"/>
      <c r="K67" s="243"/>
      <c r="L67" s="243"/>
      <c r="M67" s="244"/>
      <c r="N67" s="245"/>
      <c r="O67" s="247"/>
      <c r="P67" s="245"/>
      <c r="Q67" s="236"/>
      <c r="R67" s="244"/>
    </row>
    <row r="68" spans="2:18" ht="16" thickBot="1" x14ac:dyDescent="0.25">
      <c r="B68" s="235"/>
      <c r="C68" s="236"/>
      <c r="D68" s="237"/>
      <c r="E68" s="238"/>
      <c r="F68" s="248"/>
      <c r="G68" s="240"/>
      <c r="H68" s="241"/>
      <c r="I68" s="125">
        <f t="shared" si="0"/>
        <v>0</v>
      </c>
      <c r="J68" s="245"/>
      <c r="K68" s="243"/>
      <c r="L68" s="243"/>
      <c r="M68" s="244"/>
      <c r="N68" s="245"/>
      <c r="O68" s="247"/>
      <c r="P68" s="245"/>
      <c r="Q68" s="236"/>
      <c r="R68" s="244"/>
    </row>
    <row r="69" spans="2:18" ht="16" thickBot="1" x14ac:dyDescent="0.25">
      <c r="B69" s="235"/>
      <c r="C69" s="236"/>
      <c r="D69" s="237"/>
      <c r="E69" s="238"/>
      <c r="F69" s="248"/>
      <c r="G69" s="240"/>
      <c r="H69" s="241"/>
      <c r="I69" s="125">
        <f t="shared" si="0"/>
        <v>0</v>
      </c>
      <c r="J69" s="245"/>
      <c r="K69" s="243"/>
      <c r="L69" s="243"/>
      <c r="M69" s="244"/>
      <c r="N69" s="245"/>
      <c r="O69" s="247"/>
      <c r="P69" s="245"/>
      <c r="Q69" s="236"/>
      <c r="R69" s="244"/>
    </row>
    <row r="70" spans="2:18" ht="16" thickBot="1" x14ac:dyDescent="0.25">
      <c r="B70" s="235"/>
      <c r="C70" s="236"/>
      <c r="D70" s="237"/>
      <c r="E70" s="238"/>
      <c r="F70" s="248"/>
      <c r="G70" s="240"/>
      <c r="H70" s="241"/>
      <c r="I70" s="125">
        <f t="shared" si="0"/>
        <v>0</v>
      </c>
      <c r="J70" s="245"/>
      <c r="K70" s="243"/>
      <c r="L70" s="243"/>
      <c r="M70" s="244"/>
      <c r="N70" s="245"/>
      <c r="O70" s="247"/>
      <c r="P70" s="245"/>
      <c r="Q70" s="236"/>
      <c r="R70" s="244"/>
    </row>
    <row r="71" spans="2:18" ht="16" thickBot="1" x14ac:dyDescent="0.25">
      <c r="B71" s="235"/>
      <c r="C71" s="236"/>
      <c r="D71" s="237"/>
      <c r="E71" s="238"/>
      <c r="F71" s="248"/>
      <c r="G71" s="240"/>
      <c r="H71" s="241"/>
      <c r="I71" s="125">
        <f t="shared" si="0"/>
        <v>0</v>
      </c>
      <c r="J71" s="245"/>
      <c r="K71" s="243"/>
      <c r="L71" s="243"/>
      <c r="M71" s="244"/>
      <c r="N71" s="245"/>
      <c r="O71" s="247"/>
      <c r="P71" s="245"/>
      <c r="Q71" s="236"/>
      <c r="R71" s="244"/>
    </row>
    <row r="72" spans="2:18" ht="16" thickBot="1" x14ac:dyDescent="0.25">
      <c r="B72" s="235"/>
      <c r="C72" s="236"/>
      <c r="D72" s="237"/>
      <c r="E72" s="238"/>
      <c r="F72" s="248"/>
      <c r="G72" s="240"/>
      <c r="H72" s="241"/>
      <c r="I72" s="125">
        <f t="shared" si="0"/>
        <v>0</v>
      </c>
      <c r="J72" s="245"/>
      <c r="K72" s="243"/>
      <c r="L72" s="243"/>
      <c r="M72" s="244"/>
      <c r="N72" s="245"/>
      <c r="O72" s="247"/>
      <c r="P72" s="245"/>
      <c r="Q72" s="236"/>
      <c r="R72" s="244"/>
    </row>
    <row r="73" spans="2:18" ht="16" thickBot="1" x14ac:dyDescent="0.25">
      <c r="B73" s="235"/>
      <c r="C73" s="236"/>
      <c r="D73" s="237"/>
      <c r="E73" s="238"/>
      <c r="F73" s="248"/>
      <c r="G73" s="240"/>
      <c r="H73" s="241"/>
      <c r="I73" s="125">
        <f t="shared" si="0"/>
        <v>0</v>
      </c>
      <c r="J73" s="245"/>
      <c r="K73" s="243"/>
      <c r="L73" s="243"/>
      <c r="M73" s="244"/>
      <c r="N73" s="245"/>
      <c r="O73" s="247"/>
      <c r="P73" s="245"/>
      <c r="Q73" s="236"/>
      <c r="R73" s="244"/>
    </row>
    <row r="74" spans="2:18" ht="16" thickBot="1" x14ac:dyDescent="0.25">
      <c r="B74" s="235"/>
      <c r="C74" s="236"/>
      <c r="D74" s="237"/>
      <c r="E74" s="238"/>
      <c r="F74" s="248"/>
      <c r="G74" s="240"/>
      <c r="H74" s="241"/>
      <c r="I74" s="125">
        <f t="shared" si="0"/>
        <v>0</v>
      </c>
      <c r="J74" s="245"/>
      <c r="K74" s="243"/>
      <c r="L74" s="243"/>
      <c r="M74" s="244"/>
      <c r="N74" s="245"/>
      <c r="O74" s="247"/>
      <c r="P74" s="245"/>
      <c r="Q74" s="236"/>
      <c r="R74" s="244"/>
    </row>
    <row r="75" spans="2:18" ht="16" thickBot="1" x14ac:dyDescent="0.25">
      <c r="B75" s="249"/>
      <c r="C75" s="250"/>
      <c r="D75" s="251"/>
      <c r="E75" s="252"/>
      <c r="F75" s="253"/>
      <c r="G75" s="254"/>
      <c r="H75" s="255"/>
      <c r="I75" s="125">
        <f t="shared" si="0"/>
        <v>0</v>
      </c>
      <c r="J75" s="256"/>
      <c r="K75" s="257"/>
      <c r="L75" s="257"/>
      <c r="M75" s="258"/>
      <c r="N75" s="256"/>
      <c r="O75" s="259"/>
      <c r="P75" s="256"/>
      <c r="Q75" s="250"/>
      <c r="R75" s="258"/>
    </row>
    <row r="76" spans="2:18" ht="16" thickBot="1" x14ac:dyDescent="0.25">
      <c r="E76" s="260"/>
      <c r="F76" s="327" t="s">
        <v>36</v>
      </c>
      <c r="G76" s="328"/>
      <c r="H76" s="328"/>
      <c r="I76" s="261">
        <f>SUM(I1:I75)</f>
        <v>119000</v>
      </c>
    </row>
    <row r="77" spans="2:18" x14ac:dyDescent="0.2">
      <c r="E77" s="260"/>
    </row>
    <row r="78" spans="2:18" x14ac:dyDescent="0.2">
      <c r="E78" s="260"/>
    </row>
    <row r="79" spans="2:18" x14ac:dyDescent="0.2">
      <c r="E79" s="260"/>
    </row>
    <row r="80" spans="2:18" x14ac:dyDescent="0.2">
      <c r="E80" s="260"/>
    </row>
  </sheetData>
  <sheetProtection algorithmName="SHA-512" hashValue="/H8P9tJmvJoVd/DXmVTaY8ZXMnoI+5X4a42GXnAIddTQMFlTmpvVAHhJG7q/dCaoBaOvddDhstsTxEw/BydjJg==" saltValue="6toI4AaXN1VDguTtU4jBfg==" spinCount="100000" sheet="1" objects="1" scenarios="1" selectLockedCells="1"/>
  <mergeCells count="18">
    <mergeCell ref="D9:E9"/>
    <mergeCell ref="D4:E4"/>
    <mergeCell ref="D5:E5"/>
    <mergeCell ref="D6:E6"/>
    <mergeCell ref="D7:E7"/>
    <mergeCell ref="D8:E8"/>
    <mergeCell ref="F76:H76"/>
    <mergeCell ref="G11:H11"/>
    <mergeCell ref="G12:H12"/>
    <mergeCell ref="G13:H13"/>
    <mergeCell ref="C20:O20"/>
    <mergeCell ref="B24:F24"/>
    <mergeCell ref="G24:I24"/>
    <mergeCell ref="J24:M24"/>
    <mergeCell ref="N24:R24"/>
    <mergeCell ref="G15:H15"/>
    <mergeCell ref="G16:H16"/>
    <mergeCell ref="G17:H17"/>
  </mergeCells>
  <conditionalFormatting sqref="G17:H17">
    <cfRule type="containsText" dxfId="1" priority="1" operator="containsText" text="Does Not Match Required Amount">
      <formula>NOT(ISERROR(SEARCH("Does Not Match Required Amount",G17)))</formula>
    </cfRule>
  </conditionalFormatting>
  <dataValidations count="5">
    <dataValidation type="list" allowBlank="1" showInputMessage="1" showErrorMessage="1" sqref="N26:N75" xr:uid="{2C600A7F-349B-8041-A7F6-C0EF92CE792B}">
      <formula1>"1st Attempt- did not participate, 2nd Attempt- did not participate, 3rd Attempt- did not participate, Meaingful Consultation Completed, Written Affirmation Received, Documentation Submitted to State"</formula1>
    </dataValidation>
    <dataValidation allowBlank="1" showInputMessage="1" showErrorMessage="1" promptTitle="Meaningful Consultation" prompt="Under 34 CFR §300.134, an LEA, or, if appropriate, an SEA, must consult with private school representatives and representatives of parents of parentally-placed private school children with disabilities during the design and development of special ed." sqref="N24" xr:uid="{6732D5CB-E947-2F4F-9BE0-C80807DF8557}"/>
    <dataValidation allowBlank="1" showInputMessage="1" showErrorMessage="1" promptTitle="Section 611 Proportionate Share" prompt="Under 34 CFR §300.133(a)(1), for children aged 3 through 21, an amount that is the same proportion of the LEA's total subgrant under section 611(f) as the number of private school children with disabilities who are enrolled by their parents." sqref="I25" xr:uid="{D16EB112-92BD-0F46-A819-47FF04D4B854}"/>
    <dataValidation allowBlank="1" showInputMessage="1" showErrorMessage="1" promptTitle="Proportionate Share Calculation" prompt="Under 34 CFR § 300.133, each LEA must allocate a proportionate share of Section 611 and 619 funds to private schools based on child count data for students eligible to receive services, not students who received equitable services." sqref="G24:I24" xr:uid="{0A692845-D7E6-FA4D-B39C-B45AD640D944}"/>
    <dataValidation allowBlank="1" showInputMessage="1" showErrorMessage="1" promptTitle="Current Year Child Find" prompt="Under 34 CFR §300.131, each LEA must locate, identify and evaluate all children with disabilities who are enrolled by their parents in private, including religious, elementary schools and secondary schools located in the school district served by the LEA." sqref="J24:M24" xr:uid="{FCDC1159-4135-134E-9544-29D21BB427D0}"/>
  </dataValidations>
  <hyperlinks>
    <hyperlink ref="F26" r:id="rId1" xr:uid="{C57D5E59-3B8D-4945-AA27-97081B7825C9}"/>
    <hyperlink ref="F27" r:id="rId2" xr:uid="{80141F8F-9F34-7448-A063-8293748A1FD8}"/>
    <hyperlink ref="F28" r:id="rId3" xr:uid="{F63C84CA-3921-EB40-AC85-83EE593C4307}"/>
    <hyperlink ref="F29" r:id="rId4" xr:uid="{C2664A75-1905-8F43-9920-C1B0807F18F2}"/>
    <hyperlink ref="F30" r:id="rId5" xr:uid="{29F3E940-BCC5-2942-BC38-9FDF5D5A89FA}"/>
  </hyperlinks>
  <pageMargins left="0.25" right="0.25" top="0.75" bottom="0.75" header="0.3" footer="0.3"/>
  <pageSetup paperSize="5" orientation="landscape"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DD83-7343-CF47-BE22-FFE57B42A994}">
  <sheetPr codeName="Sheet8"/>
  <dimension ref="A1:A52"/>
  <sheetViews>
    <sheetView topLeftCell="A28" zoomScale="110" zoomScaleNormal="110" workbookViewId="0">
      <selection activeCell="A2" sqref="A2:A48"/>
    </sheetView>
  </sheetViews>
  <sheetFormatPr baseColWidth="10" defaultColWidth="11.5" defaultRowHeight="15" x14ac:dyDescent="0.2"/>
  <cols>
    <col min="1" max="1" width="135.6640625" customWidth="1"/>
  </cols>
  <sheetData>
    <row r="1" spans="1:1" ht="20" x14ac:dyDescent="0.25">
      <c r="A1" s="9" t="s">
        <v>72</v>
      </c>
    </row>
    <row r="2" spans="1:1" ht="26" customHeight="1" x14ac:dyDescent="0.2">
      <c r="A2" s="345" t="s">
        <v>122</v>
      </c>
    </row>
    <row r="3" spans="1:1" ht="26" customHeight="1" x14ac:dyDescent="0.2">
      <c r="A3" s="345"/>
    </row>
    <row r="4" spans="1:1" ht="26" customHeight="1" x14ac:dyDescent="0.2">
      <c r="A4" s="345"/>
    </row>
    <row r="5" spans="1:1" ht="26" customHeight="1" x14ac:dyDescent="0.2">
      <c r="A5" s="345"/>
    </row>
    <row r="6" spans="1:1" ht="26" customHeight="1" x14ac:dyDescent="0.2">
      <c r="A6" s="345"/>
    </row>
    <row r="7" spans="1:1" ht="26" customHeight="1" x14ac:dyDescent="0.2">
      <c r="A7" s="345"/>
    </row>
    <row r="8" spans="1:1" ht="26" customHeight="1" x14ac:dyDescent="0.2">
      <c r="A8" s="345"/>
    </row>
    <row r="9" spans="1:1" ht="26" customHeight="1" x14ac:dyDescent="0.2">
      <c r="A9" s="345"/>
    </row>
    <row r="10" spans="1:1" ht="26" customHeight="1" x14ac:dyDescent="0.2">
      <c r="A10" s="345"/>
    </row>
    <row r="11" spans="1:1" ht="26" customHeight="1" x14ac:dyDescent="0.2">
      <c r="A11" s="345"/>
    </row>
    <row r="12" spans="1:1" ht="26" customHeight="1" x14ac:dyDescent="0.2">
      <c r="A12" s="345"/>
    </row>
    <row r="13" spans="1:1" ht="26" customHeight="1" x14ac:dyDescent="0.2">
      <c r="A13" s="345"/>
    </row>
    <row r="14" spans="1:1" ht="26" customHeight="1" x14ac:dyDescent="0.2">
      <c r="A14" s="345"/>
    </row>
    <row r="15" spans="1:1" ht="26" customHeight="1" x14ac:dyDescent="0.2">
      <c r="A15" s="345"/>
    </row>
    <row r="16" spans="1:1" ht="26" customHeight="1" x14ac:dyDescent="0.2">
      <c r="A16" s="345"/>
    </row>
    <row r="17" spans="1:1" ht="26" customHeight="1" x14ac:dyDescent="0.2">
      <c r="A17" s="345"/>
    </row>
    <row r="18" spans="1:1" ht="26" customHeight="1" x14ac:dyDescent="0.2">
      <c r="A18" s="345"/>
    </row>
    <row r="19" spans="1:1" ht="26" customHeight="1" x14ac:dyDescent="0.2">
      <c r="A19" s="345"/>
    </row>
    <row r="20" spans="1:1" ht="26" customHeight="1" x14ac:dyDescent="0.2">
      <c r="A20" s="345"/>
    </row>
    <row r="21" spans="1:1" ht="26" customHeight="1" x14ac:dyDescent="0.2">
      <c r="A21" s="345"/>
    </row>
    <row r="22" spans="1:1" ht="26" customHeight="1" x14ac:dyDescent="0.2">
      <c r="A22" s="345"/>
    </row>
    <row r="23" spans="1:1" ht="26" customHeight="1" x14ac:dyDescent="0.2">
      <c r="A23" s="345"/>
    </row>
    <row r="24" spans="1:1" ht="26" customHeight="1" x14ac:dyDescent="0.2">
      <c r="A24" s="345"/>
    </row>
    <row r="25" spans="1:1" ht="26" customHeight="1" x14ac:dyDescent="0.2">
      <c r="A25" s="345"/>
    </row>
    <row r="26" spans="1:1" ht="26" customHeight="1" x14ac:dyDescent="0.2">
      <c r="A26" s="345"/>
    </row>
    <row r="27" spans="1:1" ht="26" customHeight="1" x14ac:dyDescent="0.2">
      <c r="A27" s="345"/>
    </row>
    <row r="28" spans="1:1" ht="26" customHeight="1" x14ac:dyDescent="0.2">
      <c r="A28" s="345"/>
    </row>
    <row r="29" spans="1:1" ht="26" customHeight="1" x14ac:dyDescent="0.2">
      <c r="A29" s="345"/>
    </row>
    <row r="30" spans="1:1" ht="26" customHeight="1" x14ac:dyDescent="0.2">
      <c r="A30" s="345"/>
    </row>
    <row r="31" spans="1:1" ht="26" customHeight="1" x14ac:dyDescent="0.2">
      <c r="A31" s="345"/>
    </row>
    <row r="32" spans="1:1" ht="15" customHeight="1" x14ac:dyDescent="0.2">
      <c r="A32" s="345"/>
    </row>
    <row r="33" spans="1:1" ht="15" customHeight="1" x14ac:dyDescent="0.2">
      <c r="A33" s="345"/>
    </row>
    <row r="34" spans="1:1" ht="15" customHeight="1" x14ac:dyDescent="0.2">
      <c r="A34" s="345"/>
    </row>
    <row r="35" spans="1:1" ht="15" customHeight="1" x14ac:dyDescent="0.2">
      <c r="A35" s="345"/>
    </row>
    <row r="36" spans="1:1" ht="15" customHeight="1" x14ac:dyDescent="0.2">
      <c r="A36" s="345"/>
    </row>
    <row r="37" spans="1:1" ht="15" customHeight="1" x14ac:dyDescent="0.2">
      <c r="A37" s="345"/>
    </row>
    <row r="38" spans="1:1" ht="15" customHeight="1" x14ac:dyDescent="0.2">
      <c r="A38" s="345"/>
    </row>
    <row r="39" spans="1:1" ht="15" customHeight="1" x14ac:dyDescent="0.2">
      <c r="A39" s="345"/>
    </row>
    <row r="40" spans="1:1" ht="15" customHeight="1" x14ac:dyDescent="0.2">
      <c r="A40" s="345"/>
    </row>
    <row r="41" spans="1:1" ht="15" customHeight="1" x14ac:dyDescent="0.2">
      <c r="A41" s="345"/>
    </row>
    <row r="42" spans="1:1" ht="15" customHeight="1" x14ac:dyDescent="0.2">
      <c r="A42" s="345"/>
    </row>
    <row r="43" spans="1:1" ht="15" customHeight="1" x14ac:dyDescent="0.2">
      <c r="A43" s="345"/>
    </row>
    <row r="44" spans="1:1" ht="15" customHeight="1" x14ac:dyDescent="0.2">
      <c r="A44" s="345"/>
    </row>
    <row r="45" spans="1:1" ht="15" customHeight="1" x14ac:dyDescent="0.2">
      <c r="A45" s="345"/>
    </row>
    <row r="46" spans="1:1" ht="15" customHeight="1" x14ac:dyDescent="0.2">
      <c r="A46" s="345"/>
    </row>
    <row r="47" spans="1:1" ht="15" customHeight="1" x14ac:dyDescent="0.2">
      <c r="A47" s="345"/>
    </row>
    <row r="48" spans="1:1" ht="15" customHeight="1" x14ac:dyDescent="0.2">
      <c r="A48" s="345"/>
    </row>
    <row r="49" spans="1:1" ht="15" customHeight="1" x14ac:dyDescent="0.2">
      <c r="A49" s="184"/>
    </row>
    <row r="50" spans="1:1" ht="15" customHeight="1" x14ac:dyDescent="0.2">
      <c r="A50" s="184"/>
    </row>
    <row r="51" spans="1:1" ht="15" customHeight="1" x14ac:dyDescent="0.2">
      <c r="A51" s="184"/>
    </row>
    <row r="52" spans="1:1" ht="19" customHeight="1" x14ac:dyDescent="0.2">
      <c r="A52" s="184"/>
    </row>
  </sheetData>
  <sheetProtection algorithmName="SHA-512" hashValue="M61M1reIPKmN1ePH0t9JHfpxpI3ozqGxgn2VAHK/MFkRp/C9+IxlBthzcF877K7tCjjXY8aKzXK5Tm6qdiihTg==" saltValue="dJyG592M27onwOf0BFu25w==" spinCount="100000" sheet="1" objects="1" scenarios="1"/>
  <mergeCells count="1">
    <mergeCell ref="A2:A4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3EB32-FC7A-CE41-B6B3-1531A6C39497}">
  <sheetPr codeName="Sheet4"/>
  <dimension ref="B1:S65"/>
  <sheetViews>
    <sheetView zoomScale="110" zoomScaleNormal="110" workbookViewId="0">
      <selection activeCell="B1" sqref="B1"/>
    </sheetView>
  </sheetViews>
  <sheetFormatPr baseColWidth="10" defaultColWidth="8.83203125" defaultRowHeight="15" x14ac:dyDescent="0.2"/>
  <cols>
    <col min="1" max="1" width="2.1640625" style="55" customWidth="1"/>
    <col min="2" max="2" width="28.5" style="55" customWidth="1"/>
    <col min="3" max="3" width="22.83203125" style="55" customWidth="1"/>
    <col min="4" max="4" width="22.1640625" style="55" customWidth="1"/>
    <col min="5" max="5" width="15.1640625" style="56" customWidth="1"/>
    <col min="6" max="6" width="15.6640625" style="57" customWidth="1"/>
    <col min="7" max="7" width="19.83203125" style="58" customWidth="1"/>
    <col min="8" max="8" width="19.83203125" style="57" customWidth="1"/>
    <col min="9" max="13" width="18.1640625" style="59" customWidth="1"/>
    <col min="14" max="14" width="17.5" style="59" customWidth="1"/>
    <col min="15" max="16" width="12.5" style="59" customWidth="1"/>
    <col min="17" max="17" width="20.1640625" style="59" customWidth="1"/>
    <col min="18" max="18" width="28.33203125" style="55" customWidth="1"/>
    <col min="19" max="19" width="57.83203125" style="55" customWidth="1"/>
    <col min="20" max="16384" width="8.83203125" style="55"/>
  </cols>
  <sheetData>
    <row r="1" spans="2:19" ht="12" customHeight="1" x14ac:dyDescent="0.2"/>
    <row r="2" spans="2:19" ht="19" x14ac:dyDescent="0.25">
      <c r="B2" s="60" t="s">
        <v>120</v>
      </c>
      <c r="C2" s="61"/>
      <c r="D2" s="61"/>
      <c r="E2" s="62"/>
      <c r="F2" s="63"/>
      <c r="G2" s="64"/>
      <c r="H2" s="63"/>
      <c r="I2" s="65"/>
      <c r="J2" s="65"/>
      <c r="K2" s="65"/>
      <c r="L2" s="65"/>
      <c r="M2" s="65"/>
      <c r="N2" s="65"/>
      <c r="O2" s="65"/>
      <c r="P2" s="65"/>
      <c r="Q2" s="65"/>
    </row>
    <row r="3" spans="2:19" ht="16" thickBot="1" x14ac:dyDescent="0.25"/>
    <row r="4" spans="2:19" ht="20" thickBot="1" x14ac:dyDescent="0.3">
      <c r="B4" s="66" t="s">
        <v>73</v>
      </c>
      <c r="C4" s="310"/>
      <c r="D4" s="346"/>
    </row>
    <row r="5" spans="2:19" ht="20" thickBot="1" x14ac:dyDescent="0.3">
      <c r="B5" s="66" t="s">
        <v>74</v>
      </c>
      <c r="C5" s="310"/>
      <c r="D5" s="346"/>
      <c r="H5" s="262"/>
      <c r="I5" s="67"/>
      <c r="J5" s="67"/>
      <c r="K5" s="67"/>
      <c r="L5" s="67"/>
      <c r="M5" s="67"/>
      <c r="N5" s="67"/>
      <c r="O5" s="67"/>
      <c r="P5" s="67"/>
      <c r="Q5" s="67"/>
    </row>
    <row r="6" spans="2:19" ht="20" thickBot="1" x14ac:dyDescent="0.3">
      <c r="B6" s="66" t="s">
        <v>107</v>
      </c>
      <c r="C6" s="310"/>
      <c r="D6" s="346"/>
      <c r="E6" s="55"/>
      <c r="H6" s="263"/>
      <c r="I6" s="67"/>
      <c r="J6" s="67"/>
      <c r="K6" s="67"/>
      <c r="L6" s="67"/>
      <c r="M6" s="67"/>
      <c r="N6" s="67"/>
      <c r="O6" s="67"/>
      <c r="P6" s="67"/>
      <c r="Q6" s="67"/>
    </row>
    <row r="8" spans="2:19" s="83" customFormat="1" ht="19" x14ac:dyDescent="0.25">
      <c r="B8" s="60"/>
      <c r="C8" s="80"/>
      <c r="D8" s="80"/>
      <c r="E8" s="80"/>
      <c r="F8" s="81" t="s">
        <v>75</v>
      </c>
      <c r="G8" s="82"/>
      <c r="H8" s="80"/>
      <c r="I8" s="80"/>
      <c r="J8" s="80"/>
      <c r="K8" s="80"/>
      <c r="L8" s="80"/>
      <c r="M8" s="80"/>
      <c r="N8" s="80"/>
      <c r="O8" s="80"/>
      <c r="P8" s="80"/>
      <c r="Q8" s="80"/>
    </row>
    <row r="9" spans="2:19" s="83" customFormat="1" ht="19" x14ac:dyDescent="0.25">
      <c r="B9" s="84"/>
      <c r="C9" s="84"/>
      <c r="D9" s="84"/>
      <c r="E9" s="84"/>
      <c r="F9" s="84"/>
      <c r="G9" s="84"/>
      <c r="H9" s="84"/>
      <c r="I9" s="84"/>
      <c r="J9" s="84"/>
      <c r="K9" s="84"/>
      <c r="L9" s="84"/>
      <c r="M9" s="84"/>
      <c r="N9" s="84"/>
      <c r="O9" s="84"/>
      <c r="P9" s="84"/>
      <c r="Q9" s="84"/>
    </row>
    <row r="10" spans="2:19" ht="20" thickBot="1" x14ac:dyDescent="0.3">
      <c r="B10" s="84"/>
      <c r="C10" s="84"/>
      <c r="D10" s="84"/>
      <c r="E10" s="84"/>
      <c r="F10" s="84"/>
      <c r="G10" s="85"/>
    </row>
    <row r="11" spans="2:19" ht="45" customHeight="1" thickBot="1" x14ac:dyDescent="0.25">
      <c r="B11" s="320" t="s">
        <v>76</v>
      </c>
      <c r="C11" s="321"/>
      <c r="D11" s="321"/>
      <c r="E11" s="321"/>
      <c r="F11" s="322"/>
      <c r="G11" s="305" t="s">
        <v>109</v>
      </c>
      <c r="H11" s="306"/>
      <c r="I11" s="306"/>
      <c r="J11" s="306"/>
      <c r="K11" s="306"/>
      <c r="L11" s="306"/>
      <c r="M11" s="306"/>
      <c r="N11" s="307"/>
      <c r="O11" s="305" t="s">
        <v>78</v>
      </c>
      <c r="P11" s="306"/>
      <c r="Q11" s="307"/>
      <c r="R11" s="264" t="s">
        <v>79</v>
      </c>
      <c r="S11" s="264" t="s">
        <v>80</v>
      </c>
    </row>
    <row r="12" spans="2:19" s="91" customFormat="1" ht="71" customHeight="1" thickBot="1" x14ac:dyDescent="0.3">
      <c r="B12" s="86" t="s">
        <v>81</v>
      </c>
      <c r="C12" s="87" t="s">
        <v>82</v>
      </c>
      <c r="D12" s="87" t="s">
        <v>83</v>
      </c>
      <c r="E12" s="265" t="s">
        <v>84</v>
      </c>
      <c r="F12" s="266" t="s">
        <v>85</v>
      </c>
      <c r="G12" s="87" t="s">
        <v>26</v>
      </c>
      <c r="H12" s="87" t="s">
        <v>27</v>
      </c>
      <c r="I12" s="87" t="s">
        <v>39</v>
      </c>
      <c r="J12" s="87" t="s">
        <v>40</v>
      </c>
      <c r="K12" s="87" t="s">
        <v>111</v>
      </c>
      <c r="L12" s="87" t="s">
        <v>105</v>
      </c>
      <c r="M12" s="87" t="s">
        <v>106</v>
      </c>
      <c r="N12" s="87" t="s">
        <v>108</v>
      </c>
      <c r="O12" s="87" t="s">
        <v>30</v>
      </c>
      <c r="P12" s="87" t="s">
        <v>31</v>
      </c>
      <c r="Q12" s="87" t="s">
        <v>32</v>
      </c>
      <c r="R12" s="87" t="s">
        <v>86</v>
      </c>
      <c r="S12" s="87" t="s">
        <v>87</v>
      </c>
    </row>
    <row r="13" spans="2:19" ht="16" x14ac:dyDescent="0.2">
      <c r="B13" s="267"/>
      <c r="C13" s="268"/>
      <c r="D13" s="268"/>
      <c r="E13" s="269"/>
      <c r="F13" s="270"/>
      <c r="G13" s="271"/>
      <c r="H13" s="272"/>
      <c r="I13" s="293" t="str">
        <f>IF(C13="","",((C13/E13)*(G13)))</f>
        <v/>
      </c>
      <c r="J13" s="294" t="str">
        <f>IF(D13="","",((D13/F13)*(H13)))</f>
        <v/>
      </c>
      <c r="K13" s="295" t="str">
        <f>IF(C13="","",(I13+J13))</f>
        <v/>
      </c>
      <c r="L13" s="273"/>
      <c r="M13" s="273"/>
      <c r="N13" s="300" t="str">
        <f>K20</f>
        <v/>
      </c>
      <c r="O13" s="274"/>
      <c r="P13" s="275"/>
      <c r="Q13" s="275"/>
      <c r="R13" s="276"/>
      <c r="S13" s="277"/>
    </row>
    <row r="14" spans="2:19" ht="16" x14ac:dyDescent="0.2">
      <c r="B14" s="278"/>
      <c r="C14" s="279"/>
      <c r="D14" s="280"/>
      <c r="E14" s="275"/>
      <c r="F14" s="281"/>
      <c r="G14" s="282"/>
      <c r="H14" s="283"/>
      <c r="I14" s="296" t="str">
        <f t="shared" ref="I14:I60" si="0">IF(C14="","",((C14/E14)*(G14)))</f>
        <v/>
      </c>
      <c r="J14" s="297" t="str">
        <f t="shared" ref="J14:J30" si="1">IF(D14="","",((D14/F14)*(H14)))</f>
        <v/>
      </c>
      <c r="K14" s="297" t="str">
        <f t="shared" ref="K14:K60" si="2">IF(C14="","",(I14+J14))</f>
        <v/>
      </c>
      <c r="L14" s="284"/>
      <c r="M14" s="284"/>
      <c r="N14" s="301" t="str">
        <f t="shared" ref="N14:N60" si="3">IF(C14="","",(L14+M14))</f>
        <v/>
      </c>
      <c r="O14" s="274"/>
      <c r="P14" s="275"/>
      <c r="Q14" s="275"/>
      <c r="R14" s="285"/>
      <c r="S14" s="286"/>
    </row>
    <row r="15" spans="2:19" ht="16" x14ac:dyDescent="0.2">
      <c r="B15" s="278"/>
      <c r="C15" s="279"/>
      <c r="D15" s="280"/>
      <c r="E15" s="275"/>
      <c r="F15" s="281"/>
      <c r="G15" s="282"/>
      <c r="H15" s="287"/>
      <c r="I15" s="296" t="str">
        <f t="shared" si="0"/>
        <v/>
      </c>
      <c r="J15" s="297" t="str">
        <f t="shared" si="1"/>
        <v/>
      </c>
      <c r="K15" s="297" t="str">
        <f t="shared" si="2"/>
        <v/>
      </c>
      <c r="L15" s="284"/>
      <c r="M15" s="284"/>
      <c r="N15" s="301" t="str">
        <f t="shared" si="3"/>
        <v/>
      </c>
      <c r="O15" s="274"/>
      <c r="P15" s="275"/>
      <c r="Q15" s="275"/>
      <c r="R15" s="285"/>
      <c r="S15" s="286"/>
    </row>
    <row r="16" spans="2:19" ht="16" x14ac:dyDescent="0.2">
      <c r="B16" s="278"/>
      <c r="C16" s="279"/>
      <c r="D16" s="280"/>
      <c r="E16" s="275"/>
      <c r="F16" s="281"/>
      <c r="G16" s="282"/>
      <c r="H16" s="288"/>
      <c r="I16" s="296" t="str">
        <f t="shared" si="0"/>
        <v/>
      </c>
      <c r="J16" s="297" t="str">
        <f t="shared" si="1"/>
        <v/>
      </c>
      <c r="K16" s="297" t="str">
        <f t="shared" si="2"/>
        <v/>
      </c>
      <c r="L16" s="284"/>
      <c r="M16" s="284"/>
      <c r="N16" s="301" t="str">
        <f t="shared" si="3"/>
        <v/>
      </c>
      <c r="O16" s="274"/>
      <c r="P16" s="275"/>
      <c r="Q16" s="275"/>
      <c r="R16" s="285"/>
      <c r="S16" s="286"/>
    </row>
    <row r="17" spans="2:19" ht="16" x14ac:dyDescent="0.2">
      <c r="B17" s="278"/>
      <c r="C17" s="279"/>
      <c r="D17" s="280"/>
      <c r="E17" s="275"/>
      <c r="F17" s="281"/>
      <c r="G17" s="282"/>
      <c r="H17" s="288"/>
      <c r="I17" s="296" t="str">
        <f t="shared" si="0"/>
        <v/>
      </c>
      <c r="J17" s="297" t="str">
        <f t="shared" si="1"/>
        <v/>
      </c>
      <c r="K17" s="297" t="str">
        <f t="shared" si="2"/>
        <v/>
      </c>
      <c r="L17" s="284"/>
      <c r="M17" s="284"/>
      <c r="N17" s="301" t="str">
        <f t="shared" si="3"/>
        <v/>
      </c>
      <c r="O17" s="274"/>
      <c r="P17" s="275"/>
      <c r="Q17" s="275"/>
      <c r="R17" s="285"/>
      <c r="S17" s="286"/>
    </row>
    <row r="18" spans="2:19" ht="16" x14ac:dyDescent="0.2">
      <c r="B18" s="278"/>
      <c r="C18" s="279"/>
      <c r="D18" s="280"/>
      <c r="E18" s="275"/>
      <c r="F18" s="281"/>
      <c r="G18" s="282"/>
      <c r="H18" s="288"/>
      <c r="I18" s="296" t="str">
        <f t="shared" si="0"/>
        <v/>
      </c>
      <c r="J18" s="297" t="str">
        <f t="shared" si="1"/>
        <v/>
      </c>
      <c r="K18" s="297" t="str">
        <f t="shared" si="2"/>
        <v/>
      </c>
      <c r="L18" s="284"/>
      <c r="M18" s="284"/>
      <c r="N18" s="301" t="str">
        <f t="shared" si="3"/>
        <v/>
      </c>
      <c r="O18" s="274"/>
      <c r="P18" s="275"/>
      <c r="Q18" s="275"/>
      <c r="R18" s="285"/>
      <c r="S18" s="286"/>
    </row>
    <row r="19" spans="2:19" ht="16" x14ac:dyDescent="0.2">
      <c r="B19" s="278"/>
      <c r="C19" s="279"/>
      <c r="D19" s="280"/>
      <c r="E19" s="275"/>
      <c r="F19" s="281"/>
      <c r="G19" s="282"/>
      <c r="H19" s="288"/>
      <c r="I19" s="296" t="str">
        <f t="shared" si="0"/>
        <v/>
      </c>
      <c r="J19" s="297" t="str">
        <f t="shared" si="1"/>
        <v/>
      </c>
      <c r="K19" s="297" t="str">
        <f t="shared" si="2"/>
        <v/>
      </c>
      <c r="L19" s="284"/>
      <c r="M19" s="284"/>
      <c r="N19" s="301" t="str">
        <f t="shared" si="3"/>
        <v/>
      </c>
      <c r="O19" s="274"/>
      <c r="P19" s="275"/>
      <c r="Q19" s="275"/>
      <c r="R19" s="285"/>
      <c r="S19" s="286"/>
    </row>
    <row r="20" spans="2:19" ht="16" x14ac:dyDescent="0.2">
      <c r="B20" s="278"/>
      <c r="C20" s="279"/>
      <c r="D20" s="280"/>
      <c r="E20" s="275"/>
      <c r="F20" s="281"/>
      <c r="G20" s="282"/>
      <c r="H20" s="288"/>
      <c r="I20" s="296" t="str">
        <f t="shared" si="0"/>
        <v/>
      </c>
      <c r="J20" s="297" t="str">
        <f t="shared" si="1"/>
        <v/>
      </c>
      <c r="K20" s="297" t="str">
        <f t="shared" si="2"/>
        <v/>
      </c>
      <c r="L20" s="284"/>
      <c r="M20" s="284"/>
      <c r="N20" s="301" t="str">
        <f t="shared" si="3"/>
        <v/>
      </c>
      <c r="O20" s="274"/>
      <c r="P20" s="275"/>
      <c r="Q20" s="275"/>
      <c r="R20" s="285"/>
      <c r="S20" s="286"/>
    </row>
    <row r="21" spans="2:19" ht="16" x14ac:dyDescent="0.2">
      <c r="B21" s="278"/>
      <c r="C21" s="279"/>
      <c r="D21" s="280"/>
      <c r="E21" s="275"/>
      <c r="F21" s="281"/>
      <c r="G21" s="282"/>
      <c r="H21" s="288"/>
      <c r="I21" s="296" t="str">
        <f t="shared" si="0"/>
        <v/>
      </c>
      <c r="J21" s="297" t="str">
        <f t="shared" si="1"/>
        <v/>
      </c>
      <c r="K21" s="297" t="str">
        <f t="shared" si="2"/>
        <v/>
      </c>
      <c r="L21" s="284"/>
      <c r="M21" s="284"/>
      <c r="N21" s="301" t="str">
        <f t="shared" si="3"/>
        <v/>
      </c>
      <c r="O21" s="274"/>
      <c r="P21" s="275"/>
      <c r="Q21" s="275"/>
      <c r="R21" s="285"/>
      <c r="S21" s="286"/>
    </row>
    <row r="22" spans="2:19" ht="16" x14ac:dyDescent="0.2">
      <c r="B22" s="278"/>
      <c r="C22" s="279"/>
      <c r="D22" s="280"/>
      <c r="E22" s="275"/>
      <c r="F22" s="281"/>
      <c r="G22" s="282"/>
      <c r="H22" s="288"/>
      <c r="I22" s="296" t="str">
        <f t="shared" si="0"/>
        <v/>
      </c>
      <c r="J22" s="297" t="str">
        <f t="shared" si="1"/>
        <v/>
      </c>
      <c r="K22" s="297" t="str">
        <f t="shared" si="2"/>
        <v/>
      </c>
      <c r="L22" s="284"/>
      <c r="M22" s="284"/>
      <c r="N22" s="301" t="str">
        <f t="shared" si="3"/>
        <v/>
      </c>
      <c r="O22" s="274"/>
      <c r="P22" s="275"/>
      <c r="Q22" s="275"/>
      <c r="R22" s="285"/>
      <c r="S22" s="286"/>
    </row>
    <row r="23" spans="2:19" ht="16" x14ac:dyDescent="0.2">
      <c r="B23" s="278"/>
      <c r="C23" s="279"/>
      <c r="D23" s="280"/>
      <c r="E23" s="275"/>
      <c r="F23" s="281"/>
      <c r="G23" s="282"/>
      <c r="H23" s="288"/>
      <c r="I23" s="296" t="str">
        <f t="shared" si="0"/>
        <v/>
      </c>
      <c r="J23" s="297" t="str">
        <f t="shared" si="1"/>
        <v/>
      </c>
      <c r="K23" s="297" t="str">
        <f t="shared" si="2"/>
        <v/>
      </c>
      <c r="L23" s="284"/>
      <c r="M23" s="284"/>
      <c r="N23" s="301" t="str">
        <f t="shared" si="3"/>
        <v/>
      </c>
      <c r="O23" s="274"/>
      <c r="P23" s="275"/>
      <c r="Q23" s="275"/>
      <c r="R23" s="285"/>
      <c r="S23" s="286"/>
    </row>
    <row r="24" spans="2:19" ht="16" x14ac:dyDescent="0.2">
      <c r="B24" s="278"/>
      <c r="C24" s="279"/>
      <c r="D24" s="280"/>
      <c r="E24" s="275"/>
      <c r="F24" s="281"/>
      <c r="G24" s="282"/>
      <c r="H24" s="288"/>
      <c r="I24" s="296" t="str">
        <f t="shared" si="0"/>
        <v/>
      </c>
      <c r="J24" s="297" t="str">
        <f t="shared" si="1"/>
        <v/>
      </c>
      <c r="K24" s="297" t="str">
        <f t="shared" si="2"/>
        <v/>
      </c>
      <c r="L24" s="284"/>
      <c r="M24" s="284"/>
      <c r="N24" s="301" t="str">
        <f t="shared" si="3"/>
        <v/>
      </c>
      <c r="O24" s="274"/>
      <c r="P24" s="275"/>
      <c r="Q24" s="275"/>
      <c r="R24" s="285"/>
      <c r="S24" s="286"/>
    </row>
    <row r="25" spans="2:19" ht="16" x14ac:dyDescent="0.2">
      <c r="B25" s="278"/>
      <c r="C25" s="279"/>
      <c r="D25" s="280"/>
      <c r="E25" s="275"/>
      <c r="F25" s="281"/>
      <c r="G25" s="282"/>
      <c r="H25" s="283"/>
      <c r="I25" s="296" t="str">
        <f t="shared" si="0"/>
        <v/>
      </c>
      <c r="J25" s="297" t="str">
        <f t="shared" si="1"/>
        <v/>
      </c>
      <c r="K25" s="297" t="str">
        <f t="shared" si="2"/>
        <v/>
      </c>
      <c r="L25" s="284"/>
      <c r="M25" s="284"/>
      <c r="N25" s="301" t="str">
        <f t="shared" si="3"/>
        <v/>
      </c>
      <c r="O25" s="274"/>
      <c r="P25" s="275"/>
      <c r="Q25" s="275"/>
      <c r="R25" s="285"/>
      <c r="S25" s="286"/>
    </row>
    <row r="26" spans="2:19" ht="16" x14ac:dyDescent="0.2">
      <c r="B26" s="278"/>
      <c r="C26" s="279"/>
      <c r="D26" s="280"/>
      <c r="E26" s="275"/>
      <c r="F26" s="281"/>
      <c r="G26" s="282"/>
      <c r="H26" s="288"/>
      <c r="I26" s="296" t="str">
        <f t="shared" si="0"/>
        <v/>
      </c>
      <c r="J26" s="297" t="str">
        <f t="shared" si="1"/>
        <v/>
      </c>
      <c r="K26" s="297" t="str">
        <f t="shared" si="2"/>
        <v/>
      </c>
      <c r="L26" s="284"/>
      <c r="M26" s="284"/>
      <c r="N26" s="301" t="str">
        <f t="shared" si="3"/>
        <v/>
      </c>
      <c r="O26" s="274"/>
      <c r="P26" s="275"/>
      <c r="Q26" s="275"/>
      <c r="R26" s="285"/>
      <c r="S26" s="286"/>
    </row>
    <row r="27" spans="2:19" ht="16" x14ac:dyDescent="0.2">
      <c r="B27" s="278"/>
      <c r="C27" s="279"/>
      <c r="D27" s="280"/>
      <c r="E27" s="275"/>
      <c r="F27" s="281"/>
      <c r="G27" s="282"/>
      <c r="H27" s="288"/>
      <c r="I27" s="296" t="str">
        <f t="shared" si="0"/>
        <v/>
      </c>
      <c r="J27" s="297" t="str">
        <f t="shared" si="1"/>
        <v/>
      </c>
      <c r="K27" s="297" t="str">
        <f t="shared" si="2"/>
        <v/>
      </c>
      <c r="L27" s="284"/>
      <c r="M27" s="284"/>
      <c r="N27" s="301" t="str">
        <f t="shared" si="3"/>
        <v/>
      </c>
      <c r="O27" s="274"/>
      <c r="P27" s="275"/>
      <c r="Q27" s="275"/>
      <c r="R27" s="285"/>
      <c r="S27" s="286"/>
    </row>
    <row r="28" spans="2:19" ht="16" x14ac:dyDescent="0.2">
      <c r="B28" s="278"/>
      <c r="C28" s="279"/>
      <c r="D28" s="280"/>
      <c r="E28" s="275"/>
      <c r="F28" s="281"/>
      <c r="G28" s="282"/>
      <c r="H28" s="288"/>
      <c r="I28" s="296" t="str">
        <f t="shared" si="0"/>
        <v/>
      </c>
      <c r="J28" s="297" t="str">
        <f t="shared" si="1"/>
        <v/>
      </c>
      <c r="K28" s="297" t="str">
        <f t="shared" si="2"/>
        <v/>
      </c>
      <c r="L28" s="284"/>
      <c r="M28" s="284"/>
      <c r="N28" s="301" t="str">
        <f t="shared" si="3"/>
        <v/>
      </c>
      <c r="O28" s="274"/>
      <c r="P28" s="275"/>
      <c r="Q28" s="275"/>
      <c r="R28" s="285"/>
      <c r="S28" s="286"/>
    </row>
    <row r="29" spans="2:19" ht="16" x14ac:dyDescent="0.2">
      <c r="B29" s="278"/>
      <c r="C29" s="279"/>
      <c r="D29" s="280"/>
      <c r="E29" s="275"/>
      <c r="F29" s="281"/>
      <c r="G29" s="282"/>
      <c r="H29" s="288"/>
      <c r="I29" s="296" t="str">
        <f t="shared" si="0"/>
        <v/>
      </c>
      <c r="J29" s="297" t="str">
        <f t="shared" si="1"/>
        <v/>
      </c>
      <c r="K29" s="297" t="str">
        <f t="shared" si="2"/>
        <v/>
      </c>
      <c r="L29" s="284"/>
      <c r="M29" s="284"/>
      <c r="N29" s="301" t="str">
        <f t="shared" si="3"/>
        <v/>
      </c>
      <c r="O29" s="274"/>
      <c r="P29" s="275"/>
      <c r="Q29" s="275"/>
      <c r="R29" s="285"/>
      <c r="S29" s="286"/>
    </row>
    <row r="30" spans="2:19" ht="16" x14ac:dyDescent="0.2">
      <c r="B30" s="278"/>
      <c r="C30" s="279"/>
      <c r="D30" s="280"/>
      <c r="E30" s="275"/>
      <c r="F30" s="281"/>
      <c r="G30" s="282"/>
      <c r="H30" s="288"/>
      <c r="I30" s="296" t="str">
        <f t="shared" si="0"/>
        <v/>
      </c>
      <c r="J30" s="297" t="str">
        <f t="shared" si="1"/>
        <v/>
      </c>
      <c r="K30" s="297" t="str">
        <f t="shared" si="2"/>
        <v/>
      </c>
      <c r="L30" s="284"/>
      <c r="M30" s="284"/>
      <c r="N30" s="301" t="str">
        <f t="shared" si="3"/>
        <v/>
      </c>
      <c r="O30" s="274"/>
      <c r="P30" s="275"/>
      <c r="Q30" s="275"/>
      <c r="R30" s="285"/>
      <c r="S30" s="286"/>
    </row>
    <row r="31" spans="2:19" ht="16" x14ac:dyDescent="0.2">
      <c r="B31" s="278"/>
      <c r="C31" s="279"/>
      <c r="D31" s="280"/>
      <c r="E31" s="275"/>
      <c r="F31" s="281"/>
      <c r="G31" s="282"/>
      <c r="H31" s="288"/>
      <c r="I31" s="296" t="str">
        <f t="shared" si="0"/>
        <v/>
      </c>
      <c r="J31" s="297" t="str">
        <f>IF(D31="","",((D31/F31)*(H31)))</f>
        <v/>
      </c>
      <c r="K31" s="297" t="str">
        <f t="shared" si="2"/>
        <v/>
      </c>
      <c r="L31" s="284"/>
      <c r="M31" s="284"/>
      <c r="N31" s="301" t="str">
        <f t="shared" si="3"/>
        <v/>
      </c>
      <c r="O31" s="274"/>
      <c r="P31" s="275"/>
      <c r="Q31" s="275"/>
      <c r="R31" s="285"/>
      <c r="S31" s="286"/>
    </row>
    <row r="32" spans="2:19" ht="16" x14ac:dyDescent="0.2">
      <c r="B32" s="278"/>
      <c r="C32" s="279"/>
      <c r="D32" s="280"/>
      <c r="E32" s="275"/>
      <c r="F32" s="281"/>
      <c r="G32" s="282"/>
      <c r="H32" s="288"/>
      <c r="I32" s="296" t="str">
        <f t="shared" si="0"/>
        <v/>
      </c>
      <c r="J32" s="297" t="str">
        <f t="shared" ref="J32:J60" si="4">IF(D32="","",((D32/F32)*(H32)))</f>
        <v/>
      </c>
      <c r="K32" s="297" t="str">
        <f t="shared" si="2"/>
        <v/>
      </c>
      <c r="L32" s="284"/>
      <c r="M32" s="284"/>
      <c r="N32" s="301" t="str">
        <f t="shared" si="3"/>
        <v/>
      </c>
      <c r="O32" s="274"/>
      <c r="P32" s="275"/>
      <c r="Q32" s="275"/>
      <c r="R32" s="285"/>
      <c r="S32" s="286"/>
    </row>
    <row r="33" spans="2:19" ht="16" x14ac:dyDescent="0.2">
      <c r="B33" s="278"/>
      <c r="C33" s="279"/>
      <c r="D33" s="280"/>
      <c r="E33" s="275"/>
      <c r="F33" s="281"/>
      <c r="G33" s="282"/>
      <c r="H33" s="288"/>
      <c r="I33" s="296" t="str">
        <f t="shared" si="0"/>
        <v/>
      </c>
      <c r="J33" s="297" t="str">
        <f t="shared" si="4"/>
        <v/>
      </c>
      <c r="K33" s="297" t="str">
        <f t="shared" si="2"/>
        <v/>
      </c>
      <c r="L33" s="284"/>
      <c r="M33" s="284"/>
      <c r="N33" s="301" t="str">
        <f t="shared" si="3"/>
        <v/>
      </c>
      <c r="O33" s="274"/>
      <c r="P33" s="275"/>
      <c r="Q33" s="275"/>
      <c r="R33" s="285"/>
      <c r="S33" s="286"/>
    </row>
    <row r="34" spans="2:19" ht="16" x14ac:dyDescent="0.2">
      <c r="B34" s="278"/>
      <c r="C34" s="279"/>
      <c r="D34" s="280"/>
      <c r="E34" s="275"/>
      <c r="F34" s="281"/>
      <c r="G34" s="282"/>
      <c r="H34" s="288"/>
      <c r="I34" s="296" t="str">
        <f t="shared" si="0"/>
        <v/>
      </c>
      <c r="J34" s="297" t="str">
        <f t="shared" si="4"/>
        <v/>
      </c>
      <c r="K34" s="297" t="str">
        <f t="shared" si="2"/>
        <v/>
      </c>
      <c r="L34" s="284"/>
      <c r="M34" s="284"/>
      <c r="N34" s="301" t="str">
        <f t="shared" si="3"/>
        <v/>
      </c>
      <c r="O34" s="274"/>
      <c r="P34" s="275"/>
      <c r="Q34" s="275"/>
      <c r="R34" s="285"/>
      <c r="S34" s="286"/>
    </row>
    <row r="35" spans="2:19" ht="16" x14ac:dyDescent="0.2">
      <c r="B35" s="278"/>
      <c r="C35" s="279"/>
      <c r="D35" s="280"/>
      <c r="E35" s="275"/>
      <c r="F35" s="281"/>
      <c r="G35" s="282"/>
      <c r="H35" s="288"/>
      <c r="I35" s="296" t="str">
        <f t="shared" si="0"/>
        <v/>
      </c>
      <c r="J35" s="297" t="str">
        <f t="shared" si="4"/>
        <v/>
      </c>
      <c r="K35" s="297" t="str">
        <f t="shared" si="2"/>
        <v/>
      </c>
      <c r="L35" s="284"/>
      <c r="M35" s="284"/>
      <c r="N35" s="301" t="str">
        <f t="shared" si="3"/>
        <v/>
      </c>
      <c r="O35" s="274"/>
      <c r="P35" s="275"/>
      <c r="Q35" s="275"/>
      <c r="R35" s="285"/>
      <c r="S35" s="286"/>
    </row>
    <row r="36" spans="2:19" ht="16" x14ac:dyDescent="0.2">
      <c r="B36" s="278"/>
      <c r="C36" s="279"/>
      <c r="D36" s="280"/>
      <c r="E36" s="275"/>
      <c r="F36" s="281"/>
      <c r="G36" s="282"/>
      <c r="H36" s="288"/>
      <c r="I36" s="296" t="str">
        <f t="shared" si="0"/>
        <v/>
      </c>
      <c r="J36" s="297" t="str">
        <f t="shared" si="4"/>
        <v/>
      </c>
      <c r="K36" s="297" t="str">
        <f t="shared" si="2"/>
        <v/>
      </c>
      <c r="L36" s="284"/>
      <c r="M36" s="284"/>
      <c r="N36" s="301" t="str">
        <f t="shared" si="3"/>
        <v/>
      </c>
      <c r="O36" s="274"/>
      <c r="P36" s="275"/>
      <c r="Q36" s="275"/>
      <c r="R36" s="285"/>
      <c r="S36" s="286"/>
    </row>
    <row r="37" spans="2:19" ht="16" x14ac:dyDescent="0.2">
      <c r="B37" s="278"/>
      <c r="C37" s="279"/>
      <c r="D37" s="280"/>
      <c r="E37" s="275"/>
      <c r="F37" s="281"/>
      <c r="G37" s="282"/>
      <c r="H37" s="288"/>
      <c r="I37" s="296" t="str">
        <f t="shared" si="0"/>
        <v/>
      </c>
      <c r="J37" s="297" t="str">
        <f t="shared" si="4"/>
        <v/>
      </c>
      <c r="K37" s="297" t="str">
        <f t="shared" si="2"/>
        <v/>
      </c>
      <c r="L37" s="284"/>
      <c r="M37" s="284"/>
      <c r="N37" s="301" t="str">
        <f t="shared" si="3"/>
        <v/>
      </c>
      <c r="O37" s="274"/>
      <c r="P37" s="275"/>
      <c r="Q37" s="275"/>
      <c r="R37" s="285"/>
      <c r="S37" s="286"/>
    </row>
    <row r="38" spans="2:19" ht="16" x14ac:dyDescent="0.2">
      <c r="B38" s="278"/>
      <c r="C38" s="279"/>
      <c r="D38" s="280"/>
      <c r="E38" s="275"/>
      <c r="F38" s="281"/>
      <c r="G38" s="282"/>
      <c r="H38" s="288"/>
      <c r="I38" s="296" t="str">
        <f t="shared" si="0"/>
        <v/>
      </c>
      <c r="J38" s="297" t="str">
        <f t="shared" si="4"/>
        <v/>
      </c>
      <c r="K38" s="297" t="str">
        <f t="shared" si="2"/>
        <v/>
      </c>
      <c r="L38" s="284"/>
      <c r="M38" s="284"/>
      <c r="N38" s="301" t="str">
        <f t="shared" si="3"/>
        <v/>
      </c>
      <c r="O38" s="274"/>
      <c r="P38" s="275"/>
      <c r="Q38" s="275"/>
      <c r="R38" s="285"/>
      <c r="S38" s="286"/>
    </row>
    <row r="39" spans="2:19" ht="16" x14ac:dyDescent="0.2">
      <c r="B39" s="278"/>
      <c r="C39" s="279"/>
      <c r="D39" s="280"/>
      <c r="E39" s="275"/>
      <c r="F39" s="281"/>
      <c r="G39" s="282"/>
      <c r="H39" s="288"/>
      <c r="I39" s="296" t="str">
        <f t="shared" si="0"/>
        <v/>
      </c>
      <c r="J39" s="297" t="str">
        <f t="shared" si="4"/>
        <v/>
      </c>
      <c r="K39" s="297" t="str">
        <f t="shared" si="2"/>
        <v/>
      </c>
      <c r="L39" s="284"/>
      <c r="M39" s="284"/>
      <c r="N39" s="301" t="str">
        <f t="shared" si="3"/>
        <v/>
      </c>
      <c r="O39" s="274"/>
      <c r="P39" s="275"/>
      <c r="Q39" s="275"/>
      <c r="R39" s="285"/>
      <c r="S39" s="286"/>
    </row>
    <row r="40" spans="2:19" ht="16" x14ac:dyDescent="0.2">
      <c r="B40" s="278"/>
      <c r="C40" s="279"/>
      <c r="D40" s="280"/>
      <c r="E40" s="275"/>
      <c r="F40" s="281"/>
      <c r="G40" s="282"/>
      <c r="H40" s="288"/>
      <c r="I40" s="296" t="str">
        <f t="shared" si="0"/>
        <v/>
      </c>
      <c r="J40" s="297" t="str">
        <f t="shared" si="4"/>
        <v/>
      </c>
      <c r="K40" s="297" t="str">
        <f t="shared" si="2"/>
        <v/>
      </c>
      <c r="L40" s="284"/>
      <c r="M40" s="284"/>
      <c r="N40" s="301" t="str">
        <f t="shared" si="3"/>
        <v/>
      </c>
      <c r="O40" s="274"/>
      <c r="P40" s="275"/>
      <c r="Q40" s="275"/>
      <c r="R40" s="285"/>
      <c r="S40" s="286"/>
    </row>
    <row r="41" spans="2:19" ht="16" x14ac:dyDescent="0.2">
      <c r="B41" s="278"/>
      <c r="C41" s="279"/>
      <c r="D41" s="280"/>
      <c r="E41" s="275"/>
      <c r="F41" s="281"/>
      <c r="G41" s="282"/>
      <c r="H41" s="288"/>
      <c r="I41" s="296" t="str">
        <f t="shared" si="0"/>
        <v/>
      </c>
      <c r="J41" s="297" t="str">
        <f t="shared" si="4"/>
        <v/>
      </c>
      <c r="K41" s="297" t="str">
        <f t="shared" si="2"/>
        <v/>
      </c>
      <c r="L41" s="284"/>
      <c r="M41" s="284"/>
      <c r="N41" s="301" t="str">
        <f t="shared" si="3"/>
        <v/>
      </c>
      <c r="O41" s="274"/>
      <c r="P41" s="275"/>
      <c r="Q41" s="275"/>
      <c r="R41" s="285"/>
      <c r="S41" s="286"/>
    </row>
    <row r="42" spans="2:19" ht="16" x14ac:dyDescent="0.2">
      <c r="B42" s="278"/>
      <c r="C42" s="279"/>
      <c r="D42" s="280"/>
      <c r="E42" s="275"/>
      <c r="F42" s="281"/>
      <c r="G42" s="282"/>
      <c r="H42" s="288"/>
      <c r="I42" s="296" t="str">
        <f t="shared" si="0"/>
        <v/>
      </c>
      <c r="J42" s="297" t="str">
        <f t="shared" si="4"/>
        <v/>
      </c>
      <c r="K42" s="297" t="str">
        <f t="shared" si="2"/>
        <v/>
      </c>
      <c r="L42" s="284"/>
      <c r="M42" s="284"/>
      <c r="N42" s="301" t="str">
        <f t="shared" si="3"/>
        <v/>
      </c>
      <c r="O42" s="274"/>
      <c r="P42" s="275"/>
      <c r="Q42" s="275"/>
      <c r="R42" s="285"/>
      <c r="S42" s="286"/>
    </row>
    <row r="43" spans="2:19" ht="16" x14ac:dyDescent="0.2">
      <c r="B43" s="278"/>
      <c r="C43" s="279"/>
      <c r="D43" s="280"/>
      <c r="E43" s="275"/>
      <c r="F43" s="281"/>
      <c r="G43" s="282"/>
      <c r="H43" s="288"/>
      <c r="I43" s="296" t="str">
        <f t="shared" si="0"/>
        <v/>
      </c>
      <c r="J43" s="297" t="str">
        <f t="shared" si="4"/>
        <v/>
      </c>
      <c r="K43" s="297" t="str">
        <f t="shared" si="2"/>
        <v/>
      </c>
      <c r="L43" s="284"/>
      <c r="M43" s="284"/>
      <c r="N43" s="301" t="str">
        <f t="shared" si="3"/>
        <v/>
      </c>
      <c r="O43" s="274"/>
      <c r="P43" s="275"/>
      <c r="Q43" s="275"/>
      <c r="R43" s="285"/>
      <c r="S43" s="286"/>
    </row>
    <row r="44" spans="2:19" ht="16" x14ac:dyDescent="0.2">
      <c r="B44" s="278"/>
      <c r="C44" s="279"/>
      <c r="D44" s="280"/>
      <c r="E44" s="275"/>
      <c r="F44" s="281"/>
      <c r="G44" s="282"/>
      <c r="H44" s="288"/>
      <c r="I44" s="296" t="str">
        <f t="shared" si="0"/>
        <v/>
      </c>
      <c r="J44" s="297" t="str">
        <f t="shared" si="4"/>
        <v/>
      </c>
      <c r="K44" s="297" t="str">
        <f t="shared" si="2"/>
        <v/>
      </c>
      <c r="L44" s="284"/>
      <c r="M44" s="284"/>
      <c r="N44" s="301" t="str">
        <f t="shared" si="3"/>
        <v/>
      </c>
      <c r="O44" s="274"/>
      <c r="P44" s="275"/>
      <c r="Q44" s="275"/>
      <c r="R44" s="285"/>
      <c r="S44" s="286"/>
    </row>
    <row r="45" spans="2:19" ht="16" x14ac:dyDescent="0.2">
      <c r="B45" s="278"/>
      <c r="C45" s="279"/>
      <c r="D45" s="280"/>
      <c r="E45" s="275"/>
      <c r="F45" s="281"/>
      <c r="G45" s="282"/>
      <c r="H45" s="288"/>
      <c r="I45" s="296" t="str">
        <f t="shared" si="0"/>
        <v/>
      </c>
      <c r="J45" s="297" t="str">
        <f t="shared" si="4"/>
        <v/>
      </c>
      <c r="K45" s="297" t="str">
        <f t="shared" si="2"/>
        <v/>
      </c>
      <c r="L45" s="284"/>
      <c r="M45" s="284"/>
      <c r="N45" s="301" t="str">
        <f t="shared" si="3"/>
        <v/>
      </c>
      <c r="O45" s="274"/>
      <c r="P45" s="275"/>
      <c r="Q45" s="275"/>
      <c r="R45" s="285"/>
      <c r="S45" s="286"/>
    </row>
    <row r="46" spans="2:19" ht="16" x14ac:dyDescent="0.2">
      <c r="B46" s="278"/>
      <c r="C46" s="279"/>
      <c r="D46" s="280"/>
      <c r="E46" s="275"/>
      <c r="F46" s="281"/>
      <c r="G46" s="282"/>
      <c r="H46" s="288"/>
      <c r="I46" s="296" t="str">
        <f t="shared" si="0"/>
        <v/>
      </c>
      <c r="J46" s="297" t="str">
        <f t="shared" si="4"/>
        <v/>
      </c>
      <c r="K46" s="297" t="str">
        <f t="shared" si="2"/>
        <v/>
      </c>
      <c r="L46" s="284"/>
      <c r="M46" s="284"/>
      <c r="N46" s="301" t="str">
        <f t="shared" si="3"/>
        <v/>
      </c>
      <c r="O46" s="274"/>
      <c r="P46" s="275"/>
      <c r="Q46" s="275"/>
      <c r="R46" s="285"/>
      <c r="S46" s="286"/>
    </row>
    <row r="47" spans="2:19" ht="16" x14ac:dyDescent="0.2">
      <c r="B47" s="278"/>
      <c r="C47" s="279"/>
      <c r="D47" s="280"/>
      <c r="E47" s="275"/>
      <c r="F47" s="281"/>
      <c r="G47" s="282"/>
      <c r="H47" s="288"/>
      <c r="I47" s="296" t="str">
        <f t="shared" si="0"/>
        <v/>
      </c>
      <c r="J47" s="297" t="str">
        <f t="shared" si="4"/>
        <v/>
      </c>
      <c r="K47" s="297" t="str">
        <f t="shared" si="2"/>
        <v/>
      </c>
      <c r="L47" s="284"/>
      <c r="M47" s="284"/>
      <c r="N47" s="301" t="str">
        <f t="shared" si="3"/>
        <v/>
      </c>
      <c r="O47" s="274"/>
      <c r="P47" s="275"/>
      <c r="Q47" s="275"/>
      <c r="R47" s="285"/>
      <c r="S47" s="286"/>
    </row>
    <row r="48" spans="2:19" ht="16" x14ac:dyDescent="0.2">
      <c r="B48" s="278"/>
      <c r="C48" s="279"/>
      <c r="D48" s="280"/>
      <c r="E48" s="275"/>
      <c r="F48" s="281"/>
      <c r="G48" s="282"/>
      <c r="H48" s="288"/>
      <c r="I48" s="296" t="str">
        <f t="shared" si="0"/>
        <v/>
      </c>
      <c r="J48" s="297" t="str">
        <f t="shared" si="4"/>
        <v/>
      </c>
      <c r="K48" s="297" t="str">
        <f t="shared" si="2"/>
        <v/>
      </c>
      <c r="L48" s="284"/>
      <c r="M48" s="284"/>
      <c r="N48" s="301" t="str">
        <f t="shared" si="3"/>
        <v/>
      </c>
      <c r="O48" s="274"/>
      <c r="P48" s="275"/>
      <c r="Q48" s="275"/>
      <c r="R48" s="285"/>
      <c r="S48" s="286"/>
    </row>
    <row r="49" spans="2:19" ht="16" x14ac:dyDescent="0.2">
      <c r="B49" s="278"/>
      <c r="C49" s="279"/>
      <c r="D49" s="280"/>
      <c r="E49" s="275"/>
      <c r="F49" s="281"/>
      <c r="G49" s="282"/>
      <c r="H49" s="288"/>
      <c r="I49" s="296" t="str">
        <f t="shared" si="0"/>
        <v/>
      </c>
      <c r="J49" s="297" t="str">
        <f t="shared" si="4"/>
        <v/>
      </c>
      <c r="K49" s="297" t="str">
        <f t="shared" si="2"/>
        <v/>
      </c>
      <c r="L49" s="284"/>
      <c r="M49" s="284"/>
      <c r="N49" s="301" t="str">
        <f t="shared" si="3"/>
        <v/>
      </c>
      <c r="O49" s="274"/>
      <c r="P49" s="275"/>
      <c r="Q49" s="275"/>
      <c r="R49" s="285"/>
      <c r="S49" s="286"/>
    </row>
    <row r="50" spans="2:19" ht="16" x14ac:dyDescent="0.2">
      <c r="B50" s="278"/>
      <c r="C50" s="279"/>
      <c r="D50" s="280"/>
      <c r="E50" s="275"/>
      <c r="F50" s="281"/>
      <c r="G50" s="282"/>
      <c r="H50" s="288"/>
      <c r="I50" s="296" t="str">
        <f t="shared" si="0"/>
        <v/>
      </c>
      <c r="J50" s="297" t="str">
        <f t="shared" si="4"/>
        <v/>
      </c>
      <c r="K50" s="297" t="str">
        <f t="shared" si="2"/>
        <v/>
      </c>
      <c r="L50" s="284"/>
      <c r="M50" s="284"/>
      <c r="N50" s="301" t="str">
        <f t="shared" si="3"/>
        <v/>
      </c>
      <c r="O50" s="274"/>
      <c r="P50" s="275"/>
      <c r="Q50" s="275"/>
      <c r="R50" s="285"/>
      <c r="S50" s="286"/>
    </row>
    <row r="51" spans="2:19" ht="16" x14ac:dyDescent="0.2">
      <c r="B51" s="278"/>
      <c r="C51" s="279"/>
      <c r="D51" s="280"/>
      <c r="E51" s="275"/>
      <c r="F51" s="281"/>
      <c r="G51" s="282"/>
      <c r="H51" s="288"/>
      <c r="I51" s="296" t="str">
        <f t="shared" si="0"/>
        <v/>
      </c>
      <c r="J51" s="297" t="str">
        <f t="shared" si="4"/>
        <v/>
      </c>
      <c r="K51" s="297" t="str">
        <f t="shared" si="2"/>
        <v/>
      </c>
      <c r="L51" s="284"/>
      <c r="M51" s="284"/>
      <c r="N51" s="301" t="str">
        <f t="shared" si="3"/>
        <v/>
      </c>
      <c r="O51" s="274"/>
      <c r="P51" s="275"/>
      <c r="Q51" s="275"/>
      <c r="R51" s="285"/>
      <c r="S51" s="286"/>
    </row>
    <row r="52" spans="2:19" ht="16" x14ac:dyDescent="0.2">
      <c r="B52" s="278"/>
      <c r="C52" s="279"/>
      <c r="D52" s="280"/>
      <c r="E52" s="275"/>
      <c r="F52" s="281"/>
      <c r="G52" s="282"/>
      <c r="H52" s="288"/>
      <c r="I52" s="296" t="str">
        <f t="shared" si="0"/>
        <v/>
      </c>
      <c r="J52" s="297" t="str">
        <f t="shared" si="4"/>
        <v/>
      </c>
      <c r="K52" s="297" t="str">
        <f t="shared" si="2"/>
        <v/>
      </c>
      <c r="L52" s="284"/>
      <c r="M52" s="284"/>
      <c r="N52" s="301" t="str">
        <f t="shared" si="3"/>
        <v/>
      </c>
      <c r="O52" s="274"/>
      <c r="P52" s="275"/>
      <c r="Q52" s="275"/>
      <c r="R52" s="285"/>
      <c r="S52" s="286"/>
    </row>
    <row r="53" spans="2:19" ht="16" x14ac:dyDescent="0.2">
      <c r="B53" s="278"/>
      <c r="C53" s="279"/>
      <c r="D53" s="280"/>
      <c r="E53" s="275"/>
      <c r="F53" s="281"/>
      <c r="G53" s="282"/>
      <c r="H53" s="288"/>
      <c r="I53" s="296" t="str">
        <f t="shared" si="0"/>
        <v/>
      </c>
      <c r="J53" s="297" t="str">
        <f t="shared" si="4"/>
        <v/>
      </c>
      <c r="K53" s="297" t="str">
        <f t="shared" si="2"/>
        <v/>
      </c>
      <c r="L53" s="284"/>
      <c r="M53" s="284"/>
      <c r="N53" s="301" t="str">
        <f t="shared" si="3"/>
        <v/>
      </c>
      <c r="O53" s="274"/>
      <c r="P53" s="275"/>
      <c r="Q53" s="275"/>
      <c r="R53" s="285"/>
      <c r="S53" s="286"/>
    </row>
    <row r="54" spans="2:19" ht="16" x14ac:dyDescent="0.2">
      <c r="B54" s="278"/>
      <c r="C54" s="279"/>
      <c r="D54" s="280"/>
      <c r="E54" s="275"/>
      <c r="F54" s="281"/>
      <c r="G54" s="282"/>
      <c r="H54" s="288"/>
      <c r="I54" s="296" t="str">
        <f t="shared" si="0"/>
        <v/>
      </c>
      <c r="J54" s="297" t="str">
        <f t="shared" si="4"/>
        <v/>
      </c>
      <c r="K54" s="297" t="str">
        <f t="shared" si="2"/>
        <v/>
      </c>
      <c r="L54" s="284"/>
      <c r="M54" s="284"/>
      <c r="N54" s="301" t="str">
        <f t="shared" si="3"/>
        <v/>
      </c>
      <c r="O54" s="274"/>
      <c r="P54" s="275"/>
      <c r="Q54" s="275"/>
      <c r="R54" s="285"/>
      <c r="S54" s="286"/>
    </row>
    <row r="55" spans="2:19" ht="16" x14ac:dyDescent="0.2">
      <c r="B55" s="278"/>
      <c r="C55" s="279"/>
      <c r="D55" s="280"/>
      <c r="E55" s="275"/>
      <c r="F55" s="281"/>
      <c r="G55" s="282"/>
      <c r="H55" s="288"/>
      <c r="I55" s="296" t="str">
        <f t="shared" si="0"/>
        <v/>
      </c>
      <c r="J55" s="297" t="str">
        <f t="shared" si="4"/>
        <v/>
      </c>
      <c r="K55" s="297" t="str">
        <f t="shared" si="2"/>
        <v/>
      </c>
      <c r="L55" s="284"/>
      <c r="M55" s="284"/>
      <c r="N55" s="301" t="str">
        <f t="shared" si="3"/>
        <v/>
      </c>
      <c r="O55" s="274"/>
      <c r="P55" s="275"/>
      <c r="Q55" s="275"/>
      <c r="R55" s="285"/>
      <c r="S55" s="286"/>
    </row>
    <row r="56" spans="2:19" ht="16" x14ac:dyDescent="0.2">
      <c r="B56" s="278"/>
      <c r="C56" s="279"/>
      <c r="D56" s="280"/>
      <c r="E56" s="275"/>
      <c r="F56" s="281"/>
      <c r="G56" s="282"/>
      <c r="H56" s="288"/>
      <c r="I56" s="296" t="str">
        <f t="shared" si="0"/>
        <v/>
      </c>
      <c r="J56" s="297" t="str">
        <f t="shared" si="4"/>
        <v/>
      </c>
      <c r="K56" s="297" t="str">
        <f t="shared" si="2"/>
        <v/>
      </c>
      <c r="L56" s="284"/>
      <c r="M56" s="284"/>
      <c r="N56" s="301" t="str">
        <f t="shared" si="3"/>
        <v/>
      </c>
      <c r="O56" s="274"/>
      <c r="P56" s="275"/>
      <c r="Q56" s="275"/>
      <c r="R56" s="285"/>
      <c r="S56" s="286"/>
    </row>
    <row r="57" spans="2:19" ht="16" x14ac:dyDescent="0.2">
      <c r="B57" s="278"/>
      <c r="C57" s="279"/>
      <c r="D57" s="280"/>
      <c r="E57" s="275"/>
      <c r="F57" s="281"/>
      <c r="G57" s="282"/>
      <c r="H57" s="288"/>
      <c r="I57" s="296" t="str">
        <f t="shared" si="0"/>
        <v/>
      </c>
      <c r="J57" s="297" t="str">
        <f t="shared" si="4"/>
        <v/>
      </c>
      <c r="K57" s="297" t="str">
        <f t="shared" si="2"/>
        <v/>
      </c>
      <c r="L57" s="284"/>
      <c r="M57" s="284"/>
      <c r="N57" s="301" t="str">
        <f t="shared" si="3"/>
        <v/>
      </c>
      <c r="O57" s="274"/>
      <c r="P57" s="275"/>
      <c r="Q57" s="275"/>
      <c r="R57" s="285"/>
      <c r="S57" s="286"/>
    </row>
    <row r="58" spans="2:19" ht="16" x14ac:dyDescent="0.2">
      <c r="B58" s="278"/>
      <c r="C58" s="279"/>
      <c r="D58" s="280"/>
      <c r="E58" s="275"/>
      <c r="F58" s="281"/>
      <c r="G58" s="282"/>
      <c r="H58" s="288"/>
      <c r="I58" s="296" t="str">
        <f t="shared" si="0"/>
        <v/>
      </c>
      <c r="J58" s="297" t="str">
        <f t="shared" si="4"/>
        <v/>
      </c>
      <c r="K58" s="297" t="str">
        <f t="shared" si="2"/>
        <v/>
      </c>
      <c r="L58" s="284"/>
      <c r="M58" s="284"/>
      <c r="N58" s="301" t="str">
        <f t="shared" si="3"/>
        <v/>
      </c>
      <c r="O58" s="274"/>
      <c r="P58" s="275"/>
      <c r="Q58" s="275"/>
      <c r="R58" s="285"/>
      <c r="S58" s="286"/>
    </row>
    <row r="59" spans="2:19" ht="16" x14ac:dyDescent="0.2">
      <c r="B59" s="278"/>
      <c r="C59" s="279"/>
      <c r="D59" s="280"/>
      <c r="E59" s="275"/>
      <c r="F59" s="281"/>
      <c r="G59" s="282"/>
      <c r="H59" s="288"/>
      <c r="I59" s="296" t="str">
        <f t="shared" si="0"/>
        <v/>
      </c>
      <c r="J59" s="297" t="str">
        <f t="shared" si="4"/>
        <v/>
      </c>
      <c r="K59" s="297" t="str">
        <f t="shared" si="2"/>
        <v/>
      </c>
      <c r="L59" s="284"/>
      <c r="M59" s="284"/>
      <c r="N59" s="301" t="str">
        <f t="shared" si="3"/>
        <v/>
      </c>
      <c r="O59" s="274"/>
      <c r="P59" s="275"/>
      <c r="Q59" s="275"/>
      <c r="R59" s="285"/>
      <c r="S59" s="286"/>
    </row>
    <row r="60" spans="2:19" ht="17" thickBot="1" x14ac:dyDescent="0.25">
      <c r="B60" s="278"/>
      <c r="C60" s="279"/>
      <c r="D60" s="280"/>
      <c r="E60" s="275"/>
      <c r="F60" s="281"/>
      <c r="G60" s="289"/>
      <c r="H60" s="290"/>
      <c r="I60" s="298" t="str">
        <f t="shared" si="0"/>
        <v/>
      </c>
      <c r="J60" s="299" t="str">
        <f t="shared" si="4"/>
        <v/>
      </c>
      <c r="K60" s="299" t="str">
        <f t="shared" si="2"/>
        <v/>
      </c>
      <c r="L60" s="291"/>
      <c r="M60" s="291"/>
      <c r="N60" s="302" t="str">
        <f t="shared" si="3"/>
        <v/>
      </c>
      <c r="O60" s="274"/>
      <c r="P60" s="275"/>
      <c r="Q60" s="275"/>
      <c r="R60" s="285"/>
      <c r="S60" s="286"/>
    </row>
    <row r="61" spans="2:19" x14ac:dyDescent="0.2">
      <c r="E61" s="124"/>
      <c r="F61" s="347"/>
      <c r="G61" s="347"/>
      <c r="H61" s="347"/>
      <c r="I61" s="292"/>
      <c r="J61" s="292"/>
      <c r="K61" s="292"/>
      <c r="L61" s="292"/>
      <c r="M61" s="292"/>
      <c r="N61" s="292"/>
    </row>
    <row r="62" spans="2:19" x14ac:dyDescent="0.2">
      <c r="E62" s="124"/>
    </row>
    <row r="63" spans="2:19" x14ac:dyDescent="0.2">
      <c r="E63" s="124"/>
    </row>
    <row r="64" spans="2:19" x14ac:dyDescent="0.2">
      <c r="E64" s="124"/>
    </row>
    <row r="65" spans="5:5" x14ac:dyDescent="0.2">
      <c r="E65" s="124"/>
    </row>
  </sheetData>
  <sheetProtection algorithmName="SHA-512" hashValue="4PohIYSmY+tamw41UYRoj1MEoxYwex6u+Vim5ZnwCqPvzFJFT1lGk8SdckOfFrc0FZfvOhSsZK+z1gPi6v8FYw==" saltValue="PJ73BVmMIMVGwee+fsQI+w==" spinCount="100000" sheet="1" objects="1" scenarios="1" selectLockedCells="1"/>
  <mergeCells count="7">
    <mergeCell ref="C4:D4"/>
    <mergeCell ref="F61:H61"/>
    <mergeCell ref="O11:Q11"/>
    <mergeCell ref="B11:F11"/>
    <mergeCell ref="C6:D6"/>
    <mergeCell ref="C5:D5"/>
    <mergeCell ref="G11:N11"/>
  </mergeCells>
  <conditionalFormatting sqref="N13:N60">
    <cfRule type="cellIs" dxfId="0" priority="1" operator="notEqual">
      <formula>$K$13</formula>
    </cfRule>
  </conditionalFormatting>
  <dataValidations count="7">
    <dataValidation type="decimal" allowBlank="1" showInputMessage="1" showErrorMessage="1" sqref="B13:B31" xr:uid="{0B1B1967-E0F1-5141-8955-3E3FFE1D938E}">
      <formula1>0</formula1>
      <formula2>1000000</formula2>
    </dataValidation>
    <dataValidation allowBlank="1" showInputMessage="1" showErrorMessage="1" promptTitle="Proportionate Share Calculation" prompt="Under 34 CFR § 300.133, each LEA must allocate a proportionate share of Section 611 and 619 funds to private schools based on child count data for students eligible to receive services, not students who received equitable services." sqref="G11:N11" xr:uid="{EC0AFBAC-8724-D640-89A2-42C50AF81F25}"/>
    <dataValidation allowBlank="1" showInputMessage="1" showErrorMessage="1" promptTitle="Section 611 Proportionate Share" prompt="Under 34 CFR §300.133(a)(1), for children aged 3 through 21, an amount that is the same proportion of the LEA's total subgrant under section 611(f) as the number of private school children with disabilities who are enrolled by their parents." sqref="I12" xr:uid="{A8D2F2F1-0E6B-E44C-9972-E01F5DEB14A2}"/>
    <dataValidation allowBlank="1" showInputMessage="1" showErrorMessage="1" promptTitle="Section 619 Proportionate Share" prompt="Under 34 CFR §300.133(a)(2), for children aged 3 through 5, an amount that is the same proportion of the LEA's total subgrant under section 619(g) as the number of parentally-placed private school children with disabilities enrolled by their parents." sqref="J12:K12" xr:uid="{82A3ECC5-5FAE-EE4C-9716-0D230F488A5E}"/>
    <dataValidation allowBlank="1" showInputMessage="1" showErrorMessage="1" promptTitle="Current Year Child Find" prompt="Under 34 CFR §300.131, each LEA must locate, identify and evaluate all children with disabilities who are enrolled by their parents in private, including religious, elementary schools and secondary schools located in the school district served by the LEA." sqref="O11:Q11" xr:uid="{534A6B94-FC92-5C4A-90D5-4AD765E5EF4B}"/>
    <dataValidation type="list" allowBlank="1" showInputMessage="1" showErrorMessage="1" sqref="C4:D4" xr:uid="{C6A7498D-AFD8-8F43-AE65-2A1242DF2BFE}">
      <formula1>"Preliminary, Adjusted, Final"</formula1>
    </dataValidation>
    <dataValidation allowBlank="1" showErrorMessage="1" promptTitle="Section 611 Proportionate Share" prompt="Under 34 CFR §300.133(a)(1), for children aged 3 through 21, an amount that is the same proportion of the LEA's total subgrant under section 611(f) as the number of private school children with disabilities who are enrolled by their parents." sqref="L12 M12 N12" xr:uid="{AB3396C5-5065-CD4B-8E3C-009646B693B1}"/>
  </dataValidations>
  <pageMargins left="0.25" right="0.25"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74D79-C1E3-2F4A-9232-945BD2D5BD41}">
  <dimension ref="B1:S67"/>
  <sheetViews>
    <sheetView zoomScale="120" zoomScaleNormal="120" workbookViewId="0">
      <selection activeCell="B1" sqref="B1"/>
    </sheetView>
  </sheetViews>
  <sheetFormatPr baseColWidth="10" defaultColWidth="8.83203125" defaultRowHeight="15" x14ac:dyDescent="0.2"/>
  <cols>
    <col min="1" max="1" width="2.1640625" style="10" customWidth="1"/>
    <col min="2" max="2" width="28.5" style="10" customWidth="1"/>
    <col min="3" max="3" width="22.83203125" style="10" customWidth="1"/>
    <col min="4" max="4" width="22.1640625" style="10" customWidth="1"/>
    <col min="5" max="5" width="15.83203125" style="11" customWidth="1"/>
    <col min="6" max="6" width="15.83203125" style="12" customWidth="1"/>
    <col min="7" max="7" width="19.83203125" style="13" customWidth="1"/>
    <col min="8" max="8" width="19.83203125" style="12" customWidth="1"/>
    <col min="9" max="13" width="18.1640625" style="14" customWidth="1"/>
    <col min="14" max="14" width="17.5" style="14" customWidth="1"/>
    <col min="15" max="16" width="12.5" style="14" customWidth="1"/>
    <col min="17" max="17" width="20.1640625" style="14" customWidth="1"/>
    <col min="18" max="18" width="24.83203125" style="10" customWidth="1"/>
    <col min="19" max="19" width="57.83203125" style="10" customWidth="1"/>
    <col min="20" max="16384" width="8.83203125" style="10"/>
  </cols>
  <sheetData>
    <row r="1" spans="2:19" ht="12" customHeight="1" x14ac:dyDescent="0.2"/>
    <row r="2" spans="2:19" ht="19" x14ac:dyDescent="0.25">
      <c r="B2" s="15" t="s">
        <v>121</v>
      </c>
      <c r="C2" s="16"/>
      <c r="D2" s="16"/>
      <c r="E2" s="17"/>
      <c r="F2" s="18"/>
      <c r="G2" s="19"/>
      <c r="H2" s="18"/>
      <c r="I2" s="20"/>
      <c r="J2" s="20"/>
      <c r="K2" s="20"/>
      <c r="L2" s="20"/>
      <c r="M2" s="20"/>
      <c r="N2" s="20"/>
      <c r="O2" s="20"/>
      <c r="P2" s="20"/>
      <c r="Q2" s="20"/>
    </row>
    <row r="3" spans="2:19" ht="16" thickBot="1" x14ac:dyDescent="0.25"/>
    <row r="4" spans="2:19" ht="20" thickBot="1" x14ac:dyDescent="0.3">
      <c r="B4" s="21" t="s">
        <v>73</v>
      </c>
      <c r="C4" s="352" t="s">
        <v>88</v>
      </c>
      <c r="D4" s="353"/>
    </row>
    <row r="5" spans="2:19" ht="20" thickBot="1" x14ac:dyDescent="0.3">
      <c r="B5" s="21" t="s">
        <v>74</v>
      </c>
      <c r="C5" s="352" t="s">
        <v>89</v>
      </c>
      <c r="D5" s="353"/>
      <c r="H5" s="22"/>
      <c r="I5" s="23"/>
      <c r="J5" s="23"/>
      <c r="K5" s="23"/>
      <c r="L5" s="23"/>
      <c r="M5" s="23"/>
      <c r="N5" s="23"/>
      <c r="O5" s="23"/>
      <c r="P5" s="23"/>
      <c r="Q5" s="23"/>
    </row>
    <row r="6" spans="2:19" ht="20" thickBot="1" x14ac:dyDescent="0.3">
      <c r="B6" s="21" t="s">
        <v>5</v>
      </c>
      <c r="C6" s="352" t="s">
        <v>38</v>
      </c>
      <c r="D6" s="353"/>
      <c r="E6" s="10"/>
      <c r="H6" s="24"/>
      <c r="I6" s="23"/>
      <c r="J6" s="23"/>
      <c r="K6" s="23"/>
      <c r="L6" s="23"/>
      <c r="M6" s="23"/>
      <c r="N6" s="23"/>
      <c r="O6" s="23"/>
      <c r="P6" s="23"/>
      <c r="Q6" s="23"/>
    </row>
    <row r="8" spans="2:19" s="28" customFormat="1" ht="19" x14ac:dyDescent="0.25">
      <c r="B8" s="15"/>
      <c r="C8" s="25"/>
      <c r="D8" s="25"/>
      <c r="E8" s="25"/>
      <c r="F8" s="26" t="s">
        <v>90</v>
      </c>
      <c r="G8" s="27"/>
      <c r="H8" s="25"/>
      <c r="I8" s="25"/>
      <c r="J8" s="25"/>
      <c r="K8" s="25"/>
      <c r="L8" s="25"/>
      <c r="M8" s="25"/>
      <c r="N8" s="25"/>
      <c r="O8" s="25"/>
      <c r="P8" s="25"/>
      <c r="Q8" s="25"/>
    </row>
    <row r="9" spans="2:19" s="28" customFormat="1" ht="19" x14ac:dyDescent="0.25">
      <c r="B9" s="29"/>
      <c r="C9" s="29"/>
      <c r="D9" s="29"/>
      <c r="E9" s="29"/>
      <c r="F9" s="29"/>
      <c r="G9" s="29"/>
      <c r="H9" s="29"/>
      <c r="I9" s="29"/>
      <c r="J9" s="29"/>
      <c r="K9" s="29"/>
      <c r="L9" s="29"/>
      <c r="M9" s="29"/>
      <c r="N9" s="29"/>
      <c r="O9" s="29"/>
      <c r="P9" s="29"/>
      <c r="Q9" s="29"/>
    </row>
    <row r="10" spans="2:19" ht="20" thickBot="1" x14ac:dyDescent="0.3">
      <c r="B10" s="29"/>
      <c r="C10" s="29"/>
      <c r="D10" s="29"/>
      <c r="E10" s="29"/>
      <c r="F10" s="29"/>
      <c r="G10" s="30"/>
    </row>
    <row r="11" spans="2:19" ht="33" customHeight="1" thickBot="1" x14ac:dyDescent="0.25">
      <c r="B11" s="354" t="s">
        <v>76</v>
      </c>
      <c r="C11" s="355"/>
      <c r="D11" s="355"/>
      <c r="E11" s="355"/>
      <c r="F11" s="356"/>
      <c r="G11" s="349" t="s">
        <v>77</v>
      </c>
      <c r="H11" s="350"/>
      <c r="I11" s="350"/>
      <c r="J11" s="350"/>
      <c r="K11" s="350"/>
      <c r="L11" s="350"/>
      <c r="M11" s="350"/>
      <c r="N11" s="351"/>
      <c r="O11" s="349" t="s">
        <v>78</v>
      </c>
      <c r="P11" s="350"/>
      <c r="Q11" s="351"/>
      <c r="R11" s="129" t="s">
        <v>79</v>
      </c>
      <c r="S11" s="129" t="s">
        <v>80</v>
      </c>
    </row>
    <row r="12" spans="2:19" s="34" customFormat="1" ht="71" customHeight="1" thickBot="1" x14ac:dyDescent="0.3">
      <c r="B12" s="31" t="s">
        <v>81</v>
      </c>
      <c r="C12" s="32" t="s">
        <v>82</v>
      </c>
      <c r="D12" s="32" t="s">
        <v>83</v>
      </c>
      <c r="E12" s="42" t="s">
        <v>84</v>
      </c>
      <c r="F12" s="43" t="s">
        <v>85</v>
      </c>
      <c r="G12" s="33" t="s">
        <v>26</v>
      </c>
      <c r="H12" s="33" t="s">
        <v>27</v>
      </c>
      <c r="I12" s="32" t="s">
        <v>39</v>
      </c>
      <c r="J12" s="32" t="s">
        <v>40</v>
      </c>
      <c r="K12" s="32" t="s">
        <v>110</v>
      </c>
      <c r="L12" s="32" t="s">
        <v>105</v>
      </c>
      <c r="M12" s="32" t="s">
        <v>106</v>
      </c>
      <c r="N12" s="32" t="s">
        <v>108</v>
      </c>
      <c r="O12" s="32" t="s">
        <v>30</v>
      </c>
      <c r="P12" s="32" t="s">
        <v>31</v>
      </c>
      <c r="Q12" s="32" t="s">
        <v>32</v>
      </c>
      <c r="R12" s="32" t="s">
        <v>86</v>
      </c>
      <c r="S12" s="32" t="s">
        <v>87</v>
      </c>
    </row>
    <row r="13" spans="2:19" x14ac:dyDescent="0.2">
      <c r="B13" s="140" t="s">
        <v>91</v>
      </c>
      <c r="C13" s="44">
        <v>800000</v>
      </c>
      <c r="D13" s="45">
        <v>20000</v>
      </c>
      <c r="E13" s="143">
        <v>225</v>
      </c>
      <c r="F13" s="144">
        <v>34</v>
      </c>
      <c r="G13" s="145">
        <v>4</v>
      </c>
      <c r="H13" s="146">
        <v>2</v>
      </c>
      <c r="I13" s="165">
        <f>IF(C13="","",((C13/E13)*(G13)))</f>
        <v>14222.222222222223</v>
      </c>
      <c r="J13" s="175">
        <f>IF(D13="","",((D13/F13)*(H13)))</f>
        <v>1176.4705882352941</v>
      </c>
      <c r="K13" s="172">
        <f>IF(C13="","",(I13+J13))</f>
        <v>15398.692810457516</v>
      </c>
      <c r="L13" s="179">
        <v>15000</v>
      </c>
      <c r="M13" s="168">
        <v>398.69</v>
      </c>
      <c r="N13" s="172">
        <f>IF(C13="","",(L13+M13))</f>
        <v>15398.69</v>
      </c>
      <c r="O13" s="50">
        <v>12</v>
      </c>
      <c r="P13" s="35">
        <v>3</v>
      </c>
      <c r="Q13" s="36">
        <v>1</v>
      </c>
      <c r="R13" s="53"/>
      <c r="S13" s="126"/>
    </row>
    <row r="14" spans="2:19" x14ac:dyDescent="0.2">
      <c r="B14" s="141" t="s">
        <v>92</v>
      </c>
      <c r="C14" s="46">
        <v>1000000</v>
      </c>
      <c r="D14" s="47">
        <v>160000</v>
      </c>
      <c r="E14" s="147">
        <v>4900</v>
      </c>
      <c r="F14" s="148">
        <v>194</v>
      </c>
      <c r="G14" s="149">
        <v>183</v>
      </c>
      <c r="H14" s="150">
        <v>6</v>
      </c>
      <c r="I14" s="166">
        <f t="shared" ref="I14:I62" si="0">IF(C14="","",((C14/E14)*(G14)))</f>
        <v>37346.938775510207</v>
      </c>
      <c r="J14" s="176">
        <f t="shared" ref="J14:J20" si="1">IF(D14="","",((D14/F14)*(H14)))</f>
        <v>4948.4536082474224</v>
      </c>
      <c r="K14" s="173">
        <f t="shared" ref="K14:K62" si="2">IF(C14="","",(I14+J14))</f>
        <v>42295.392383757629</v>
      </c>
      <c r="L14" s="180">
        <v>40000</v>
      </c>
      <c r="M14" s="169">
        <v>2295.39</v>
      </c>
      <c r="N14" s="173">
        <f t="shared" ref="N14:N62" si="3">IF(C14="","",(L14+M14))</f>
        <v>42295.39</v>
      </c>
      <c r="O14" s="51">
        <v>8</v>
      </c>
      <c r="P14" s="38">
        <v>2</v>
      </c>
      <c r="Q14" s="39">
        <v>1</v>
      </c>
      <c r="R14" s="54">
        <v>44077</v>
      </c>
      <c r="S14" s="127"/>
    </row>
    <row r="15" spans="2:19" x14ac:dyDescent="0.2">
      <c r="B15" s="141" t="s">
        <v>93</v>
      </c>
      <c r="C15" s="46">
        <v>250000</v>
      </c>
      <c r="D15" s="47">
        <v>30000</v>
      </c>
      <c r="E15" s="147">
        <v>160</v>
      </c>
      <c r="F15" s="148">
        <v>15</v>
      </c>
      <c r="G15" s="149">
        <v>4</v>
      </c>
      <c r="H15" s="161">
        <v>0</v>
      </c>
      <c r="I15" s="166">
        <f t="shared" si="0"/>
        <v>6250</v>
      </c>
      <c r="J15" s="176">
        <f t="shared" si="1"/>
        <v>0</v>
      </c>
      <c r="K15" s="173">
        <f t="shared" si="2"/>
        <v>6250</v>
      </c>
      <c r="L15" s="180">
        <v>6250</v>
      </c>
      <c r="M15" s="169"/>
      <c r="N15" s="173">
        <f t="shared" si="3"/>
        <v>6250</v>
      </c>
      <c r="O15" s="51">
        <v>4</v>
      </c>
      <c r="P15" s="38">
        <v>0</v>
      </c>
      <c r="Q15" s="39">
        <v>0</v>
      </c>
      <c r="R15" s="54"/>
      <c r="S15" s="127"/>
    </row>
    <row r="16" spans="2:19" x14ac:dyDescent="0.2">
      <c r="B16" s="141" t="s">
        <v>94</v>
      </c>
      <c r="C16" s="46">
        <v>78000</v>
      </c>
      <c r="D16" s="47">
        <v>12000</v>
      </c>
      <c r="E16" s="147">
        <v>92</v>
      </c>
      <c r="F16" s="148">
        <v>9</v>
      </c>
      <c r="G16" s="149">
        <v>3</v>
      </c>
      <c r="H16" s="156">
        <v>1</v>
      </c>
      <c r="I16" s="166">
        <f t="shared" si="0"/>
        <v>2543.478260869565</v>
      </c>
      <c r="J16" s="176">
        <f t="shared" si="1"/>
        <v>1333.3333333333333</v>
      </c>
      <c r="K16" s="173">
        <f t="shared" si="2"/>
        <v>3876.811594202898</v>
      </c>
      <c r="L16" s="180">
        <v>3500</v>
      </c>
      <c r="M16" s="169">
        <v>376.81</v>
      </c>
      <c r="N16" s="173">
        <f t="shared" si="3"/>
        <v>3876.81</v>
      </c>
      <c r="O16" s="51">
        <v>2</v>
      </c>
      <c r="P16" s="38">
        <v>1</v>
      </c>
      <c r="Q16" s="39">
        <v>1</v>
      </c>
      <c r="R16" s="54">
        <v>44070</v>
      </c>
      <c r="S16" s="127"/>
    </row>
    <row r="17" spans="2:19" x14ac:dyDescent="0.2">
      <c r="B17" s="141" t="s">
        <v>95</v>
      </c>
      <c r="C17" s="46">
        <v>780000</v>
      </c>
      <c r="D17" s="47">
        <v>42000</v>
      </c>
      <c r="E17" s="147">
        <v>206</v>
      </c>
      <c r="F17" s="148">
        <v>23</v>
      </c>
      <c r="G17" s="149">
        <v>6</v>
      </c>
      <c r="H17" s="156">
        <v>2</v>
      </c>
      <c r="I17" s="166">
        <f t="shared" si="0"/>
        <v>22718.446601941749</v>
      </c>
      <c r="J17" s="176">
        <f t="shared" si="1"/>
        <v>3652.1739130434785</v>
      </c>
      <c r="K17" s="173">
        <f t="shared" si="2"/>
        <v>26370.620514985229</v>
      </c>
      <c r="L17" s="180">
        <v>23000</v>
      </c>
      <c r="M17" s="169">
        <v>3370.62</v>
      </c>
      <c r="N17" s="173">
        <f t="shared" si="3"/>
        <v>26370.62</v>
      </c>
      <c r="O17" s="51">
        <v>2</v>
      </c>
      <c r="P17" s="38">
        <v>2</v>
      </c>
      <c r="Q17" s="39">
        <v>2</v>
      </c>
      <c r="R17" s="54"/>
      <c r="S17" s="127"/>
    </row>
    <row r="18" spans="2:19" ht="16" x14ac:dyDescent="0.2">
      <c r="B18" s="141" t="s">
        <v>96</v>
      </c>
      <c r="C18" s="46">
        <v>83200</v>
      </c>
      <c r="D18" s="47">
        <v>7800</v>
      </c>
      <c r="E18" s="147">
        <v>102</v>
      </c>
      <c r="F18" s="148">
        <v>14</v>
      </c>
      <c r="G18" s="149">
        <v>10</v>
      </c>
      <c r="H18" s="156">
        <v>4</v>
      </c>
      <c r="I18" s="166">
        <f t="shared" si="0"/>
        <v>8156.8627450980384</v>
      </c>
      <c r="J18" s="176">
        <f t="shared" si="1"/>
        <v>2228.5714285714284</v>
      </c>
      <c r="K18" s="173">
        <f t="shared" si="2"/>
        <v>10385.434173669466</v>
      </c>
      <c r="L18" s="180">
        <v>6000</v>
      </c>
      <c r="M18" s="169">
        <v>4385.43</v>
      </c>
      <c r="N18" s="173">
        <f t="shared" si="3"/>
        <v>10385.43</v>
      </c>
      <c r="O18" s="157">
        <v>21</v>
      </c>
      <c r="P18" s="37">
        <v>6</v>
      </c>
      <c r="Q18" s="37">
        <v>4</v>
      </c>
      <c r="R18" s="51"/>
      <c r="S18" s="127" t="s">
        <v>97</v>
      </c>
    </row>
    <row r="19" spans="2:19" ht="16" x14ac:dyDescent="0.2">
      <c r="B19" s="141" t="s">
        <v>98</v>
      </c>
      <c r="C19" s="46">
        <v>260000</v>
      </c>
      <c r="D19" s="47">
        <v>13000</v>
      </c>
      <c r="E19" s="147">
        <v>183</v>
      </c>
      <c r="F19" s="148">
        <v>15</v>
      </c>
      <c r="G19" s="149">
        <v>8</v>
      </c>
      <c r="H19" s="156">
        <v>3</v>
      </c>
      <c r="I19" s="166">
        <f t="shared" si="0"/>
        <v>11366.120218579235</v>
      </c>
      <c r="J19" s="176">
        <f t="shared" si="1"/>
        <v>2600</v>
      </c>
      <c r="K19" s="173">
        <f t="shared" si="2"/>
        <v>13966.120218579235</v>
      </c>
      <c r="L19" s="180">
        <v>11366.12</v>
      </c>
      <c r="M19" s="169">
        <v>2600</v>
      </c>
      <c r="N19" s="173">
        <f t="shared" si="3"/>
        <v>13966.12</v>
      </c>
      <c r="O19" s="157">
        <v>17</v>
      </c>
      <c r="P19" s="37">
        <v>5</v>
      </c>
      <c r="Q19" s="37">
        <v>5</v>
      </c>
      <c r="R19" s="51"/>
      <c r="S19" s="127" t="s">
        <v>97</v>
      </c>
    </row>
    <row r="20" spans="2:19" ht="16" x14ac:dyDescent="0.2">
      <c r="B20" s="141" t="s">
        <v>99</v>
      </c>
      <c r="C20" s="46">
        <v>38000</v>
      </c>
      <c r="D20" s="47">
        <v>1275</v>
      </c>
      <c r="E20" s="147">
        <v>23</v>
      </c>
      <c r="F20" s="148">
        <v>1</v>
      </c>
      <c r="G20" s="149">
        <v>2</v>
      </c>
      <c r="H20" s="156">
        <v>0</v>
      </c>
      <c r="I20" s="166">
        <f t="shared" si="0"/>
        <v>3304.3478260869565</v>
      </c>
      <c r="J20" s="176">
        <f t="shared" si="1"/>
        <v>0</v>
      </c>
      <c r="K20" s="173">
        <f t="shared" si="2"/>
        <v>3304.3478260869565</v>
      </c>
      <c r="L20" s="180">
        <v>3304.35</v>
      </c>
      <c r="M20" s="169"/>
      <c r="N20" s="173">
        <f t="shared" si="3"/>
        <v>3304.35</v>
      </c>
      <c r="O20" s="51">
        <v>1</v>
      </c>
      <c r="P20" s="38">
        <v>0</v>
      </c>
      <c r="Q20" s="39">
        <v>0</v>
      </c>
      <c r="R20" s="130"/>
      <c r="S20" s="127" t="s">
        <v>97</v>
      </c>
    </row>
    <row r="21" spans="2:19" ht="16" x14ac:dyDescent="0.2">
      <c r="B21" s="141"/>
      <c r="C21" s="46"/>
      <c r="D21" s="47"/>
      <c r="E21" s="147"/>
      <c r="F21" s="151"/>
      <c r="G21" s="152"/>
      <c r="H21" s="162"/>
      <c r="I21" s="166" t="str">
        <f t="shared" si="0"/>
        <v/>
      </c>
      <c r="J21" s="177"/>
      <c r="K21" s="173" t="str">
        <f t="shared" si="2"/>
        <v/>
      </c>
      <c r="L21" s="181"/>
      <c r="M21" s="170"/>
      <c r="N21" s="173" t="str">
        <f t="shared" si="3"/>
        <v/>
      </c>
      <c r="O21" s="51"/>
      <c r="P21" s="38"/>
      <c r="Q21" s="38"/>
      <c r="R21" s="130"/>
      <c r="S21" s="127"/>
    </row>
    <row r="22" spans="2:19" ht="16" x14ac:dyDescent="0.2">
      <c r="B22" s="141"/>
      <c r="C22" s="46"/>
      <c r="D22" s="47"/>
      <c r="E22" s="147"/>
      <c r="F22" s="151"/>
      <c r="G22" s="152"/>
      <c r="H22" s="162"/>
      <c r="I22" s="166" t="str">
        <f t="shared" si="0"/>
        <v/>
      </c>
      <c r="J22" s="177"/>
      <c r="K22" s="173" t="str">
        <f t="shared" si="2"/>
        <v/>
      </c>
      <c r="L22" s="181"/>
      <c r="M22" s="170"/>
      <c r="N22" s="173" t="str">
        <f t="shared" si="3"/>
        <v/>
      </c>
      <c r="O22" s="51"/>
      <c r="P22" s="38"/>
      <c r="Q22" s="38"/>
      <c r="R22" s="130"/>
      <c r="S22" s="127"/>
    </row>
    <row r="23" spans="2:19" ht="16" x14ac:dyDescent="0.2">
      <c r="B23" s="141"/>
      <c r="C23" s="46"/>
      <c r="D23" s="47"/>
      <c r="E23" s="147"/>
      <c r="F23" s="151"/>
      <c r="G23" s="152"/>
      <c r="H23" s="162"/>
      <c r="I23" s="166" t="str">
        <f t="shared" si="0"/>
        <v/>
      </c>
      <c r="J23" s="177"/>
      <c r="K23" s="173" t="str">
        <f t="shared" si="2"/>
        <v/>
      </c>
      <c r="L23" s="181"/>
      <c r="M23" s="170"/>
      <c r="N23" s="173" t="str">
        <f t="shared" si="3"/>
        <v/>
      </c>
      <c r="O23" s="51"/>
      <c r="P23" s="38"/>
      <c r="Q23" s="38"/>
      <c r="R23" s="130"/>
      <c r="S23" s="127"/>
    </row>
    <row r="24" spans="2:19" ht="16" x14ac:dyDescent="0.2">
      <c r="B24" s="141"/>
      <c r="C24" s="46"/>
      <c r="D24" s="47"/>
      <c r="E24" s="147"/>
      <c r="F24" s="151"/>
      <c r="G24" s="152"/>
      <c r="H24" s="162"/>
      <c r="I24" s="166" t="str">
        <f t="shared" si="0"/>
        <v/>
      </c>
      <c r="J24" s="177"/>
      <c r="K24" s="173" t="str">
        <f t="shared" si="2"/>
        <v/>
      </c>
      <c r="L24" s="181"/>
      <c r="M24" s="170"/>
      <c r="N24" s="173" t="str">
        <f t="shared" si="3"/>
        <v/>
      </c>
      <c r="O24" s="51"/>
      <c r="P24" s="38"/>
      <c r="Q24" s="38"/>
      <c r="R24" s="130"/>
      <c r="S24" s="127"/>
    </row>
    <row r="25" spans="2:19" ht="16" x14ac:dyDescent="0.2">
      <c r="B25" s="141"/>
      <c r="C25" s="46"/>
      <c r="D25" s="47"/>
      <c r="E25" s="147"/>
      <c r="F25" s="151"/>
      <c r="G25" s="152"/>
      <c r="H25" s="163"/>
      <c r="I25" s="166" t="str">
        <f t="shared" si="0"/>
        <v/>
      </c>
      <c r="J25" s="177"/>
      <c r="K25" s="173" t="str">
        <f t="shared" si="2"/>
        <v/>
      </c>
      <c r="L25" s="181"/>
      <c r="M25" s="170"/>
      <c r="N25" s="173" t="str">
        <f t="shared" si="3"/>
        <v/>
      </c>
      <c r="O25" s="51"/>
      <c r="P25" s="38"/>
      <c r="Q25" s="38"/>
      <c r="R25" s="130"/>
      <c r="S25" s="127"/>
    </row>
    <row r="26" spans="2:19" ht="16" x14ac:dyDescent="0.2">
      <c r="B26" s="141"/>
      <c r="C26" s="46"/>
      <c r="D26" s="47"/>
      <c r="E26" s="147"/>
      <c r="F26" s="151"/>
      <c r="G26" s="152"/>
      <c r="H26" s="162"/>
      <c r="I26" s="166" t="str">
        <f t="shared" si="0"/>
        <v/>
      </c>
      <c r="J26" s="177"/>
      <c r="K26" s="173" t="str">
        <f t="shared" si="2"/>
        <v/>
      </c>
      <c r="L26" s="181"/>
      <c r="M26" s="170"/>
      <c r="N26" s="173" t="str">
        <f t="shared" si="3"/>
        <v/>
      </c>
      <c r="O26" s="51"/>
      <c r="P26" s="38"/>
      <c r="Q26" s="38"/>
      <c r="R26" s="130"/>
      <c r="S26" s="127"/>
    </row>
    <row r="27" spans="2:19" ht="16" x14ac:dyDescent="0.2">
      <c r="B27" s="141"/>
      <c r="C27" s="46"/>
      <c r="D27" s="47"/>
      <c r="E27" s="147"/>
      <c r="F27" s="151"/>
      <c r="G27" s="152"/>
      <c r="H27" s="162"/>
      <c r="I27" s="166" t="str">
        <f t="shared" si="0"/>
        <v/>
      </c>
      <c r="J27" s="177"/>
      <c r="K27" s="173" t="str">
        <f t="shared" si="2"/>
        <v/>
      </c>
      <c r="L27" s="181"/>
      <c r="M27" s="170"/>
      <c r="N27" s="173" t="str">
        <f t="shared" si="3"/>
        <v/>
      </c>
      <c r="O27" s="51"/>
      <c r="P27" s="38"/>
      <c r="Q27" s="38"/>
      <c r="R27" s="130"/>
      <c r="S27" s="127"/>
    </row>
    <row r="28" spans="2:19" ht="16" x14ac:dyDescent="0.2">
      <c r="B28" s="141"/>
      <c r="C28" s="46"/>
      <c r="D28" s="47"/>
      <c r="E28" s="147"/>
      <c r="F28" s="151"/>
      <c r="G28" s="152"/>
      <c r="H28" s="162"/>
      <c r="I28" s="166" t="str">
        <f t="shared" si="0"/>
        <v/>
      </c>
      <c r="J28" s="177"/>
      <c r="K28" s="173" t="str">
        <f t="shared" si="2"/>
        <v/>
      </c>
      <c r="L28" s="181"/>
      <c r="M28" s="170"/>
      <c r="N28" s="173" t="str">
        <f t="shared" si="3"/>
        <v/>
      </c>
      <c r="O28" s="51"/>
      <c r="P28" s="38"/>
      <c r="Q28" s="38"/>
      <c r="R28" s="130"/>
      <c r="S28" s="127"/>
    </row>
    <row r="29" spans="2:19" ht="16" x14ac:dyDescent="0.2">
      <c r="B29" s="141"/>
      <c r="C29" s="46"/>
      <c r="D29" s="47"/>
      <c r="E29" s="147"/>
      <c r="F29" s="151"/>
      <c r="G29" s="152"/>
      <c r="H29" s="162"/>
      <c r="I29" s="166" t="str">
        <f t="shared" si="0"/>
        <v/>
      </c>
      <c r="J29" s="177"/>
      <c r="K29" s="173" t="str">
        <f t="shared" si="2"/>
        <v/>
      </c>
      <c r="L29" s="181"/>
      <c r="M29" s="170"/>
      <c r="N29" s="173" t="str">
        <f t="shared" si="3"/>
        <v/>
      </c>
      <c r="O29" s="51"/>
      <c r="P29" s="38"/>
      <c r="Q29" s="38"/>
      <c r="R29" s="130"/>
      <c r="S29" s="127"/>
    </row>
    <row r="30" spans="2:19" ht="16" x14ac:dyDescent="0.2">
      <c r="B30" s="141"/>
      <c r="C30" s="46"/>
      <c r="D30" s="47"/>
      <c r="E30" s="147"/>
      <c r="F30" s="151"/>
      <c r="G30" s="152"/>
      <c r="H30" s="162"/>
      <c r="I30" s="166" t="str">
        <f t="shared" si="0"/>
        <v/>
      </c>
      <c r="J30" s="177"/>
      <c r="K30" s="173" t="str">
        <f t="shared" si="2"/>
        <v/>
      </c>
      <c r="L30" s="181"/>
      <c r="M30" s="170"/>
      <c r="N30" s="173" t="str">
        <f t="shared" si="3"/>
        <v/>
      </c>
      <c r="O30" s="51"/>
      <c r="P30" s="38"/>
      <c r="Q30" s="38"/>
      <c r="R30" s="130"/>
      <c r="S30" s="127"/>
    </row>
    <row r="31" spans="2:19" ht="16" x14ac:dyDescent="0.2">
      <c r="B31" s="141"/>
      <c r="C31" s="46"/>
      <c r="D31" s="47"/>
      <c r="E31" s="147"/>
      <c r="F31" s="151"/>
      <c r="G31" s="152"/>
      <c r="H31" s="162"/>
      <c r="I31" s="166" t="str">
        <f t="shared" si="0"/>
        <v/>
      </c>
      <c r="J31" s="177"/>
      <c r="K31" s="173" t="str">
        <f t="shared" si="2"/>
        <v/>
      </c>
      <c r="L31" s="181"/>
      <c r="M31" s="170"/>
      <c r="N31" s="173" t="str">
        <f t="shared" si="3"/>
        <v/>
      </c>
      <c r="O31" s="51"/>
      <c r="P31" s="38"/>
      <c r="Q31" s="38"/>
      <c r="R31" s="130"/>
      <c r="S31" s="127"/>
    </row>
    <row r="32" spans="2:19" ht="16" x14ac:dyDescent="0.2">
      <c r="B32" s="141"/>
      <c r="C32" s="46"/>
      <c r="D32" s="47"/>
      <c r="E32" s="147"/>
      <c r="F32" s="151"/>
      <c r="G32" s="152"/>
      <c r="H32" s="162"/>
      <c r="I32" s="166" t="str">
        <f t="shared" si="0"/>
        <v/>
      </c>
      <c r="J32" s="177"/>
      <c r="K32" s="173" t="str">
        <f t="shared" si="2"/>
        <v/>
      </c>
      <c r="L32" s="181"/>
      <c r="M32" s="170"/>
      <c r="N32" s="173" t="str">
        <f t="shared" si="3"/>
        <v/>
      </c>
      <c r="O32" s="51"/>
      <c r="P32" s="38"/>
      <c r="Q32" s="38"/>
      <c r="R32" s="130"/>
      <c r="S32" s="127"/>
    </row>
    <row r="33" spans="2:19" ht="16" x14ac:dyDescent="0.2">
      <c r="B33" s="141"/>
      <c r="C33" s="46"/>
      <c r="D33" s="47"/>
      <c r="E33" s="147"/>
      <c r="F33" s="151"/>
      <c r="G33" s="152"/>
      <c r="H33" s="162"/>
      <c r="I33" s="166" t="str">
        <f t="shared" si="0"/>
        <v/>
      </c>
      <c r="J33" s="177"/>
      <c r="K33" s="173" t="str">
        <f t="shared" si="2"/>
        <v/>
      </c>
      <c r="L33" s="181"/>
      <c r="M33" s="170"/>
      <c r="N33" s="173" t="str">
        <f t="shared" si="3"/>
        <v/>
      </c>
      <c r="O33" s="51"/>
      <c r="P33" s="38"/>
      <c r="Q33" s="38"/>
      <c r="R33" s="130"/>
      <c r="S33" s="127"/>
    </row>
    <row r="34" spans="2:19" ht="16" x14ac:dyDescent="0.2">
      <c r="B34" s="141"/>
      <c r="C34" s="46"/>
      <c r="D34" s="47"/>
      <c r="E34" s="147"/>
      <c r="F34" s="151"/>
      <c r="G34" s="152"/>
      <c r="H34" s="162"/>
      <c r="I34" s="166" t="str">
        <f t="shared" si="0"/>
        <v/>
      </c>
      <c r="J34" s="177"/>
      <c r="K34" s="173" t="str">
        <f t="shared" si="2"/>
        <v/>
      </c>
      <c r="L34" s="181"/>
      <c r="M34" s="170"/>
      <c r="N34" s="173" t="str">
        <f t="shared" si="3"/>
        <v/>
      </c>
      <c r="O34" s="51"/>
      <c r="P34" s="38"/>
      <c r="Q34" s="38"/>
      <c r="R34" s="130"/>
      <c r="S34" s="127"/>
    </row>
    <row r="35" spans="2:19" ht="16" x14ac:dyDescent="0.2">
      <c r="B35" s="141"/>
      <c r="C35" s="46"/>
      <c r="D35" s="47"/>
      <c r="E35" s="147"/>
      <c r="F35" s="151"/>
      <c r="G35" s="152"/>
      <c r="H35" s="162"/>
      <c r="I35" s="166" t="str">
        <f t="shared" si="0"/>
        <v/>
      </c>
      <c r="J35" s="177"/>
      <c r="K35" s="173" t="str">
        <f t="shared" si="2"/>
        <v/>
      </c>
      <c r="L35" s="181"/>
      <c r="M35" s="170"/>
      <c r="N35" s="173" t="str">
        <f t="shared" si="3"/>
        <v/>
      </c>
      <c r="O35" s="51"/>
      <c r="P35" s="38"/>
      <c r="Q35" s="38"/>
      <c r="R35" s="130"/>
      <c r="S35" s="127"/>
    </row>
    <row r="36" spans="2:19" ht="16" x14ac:dyDescent="0.2">
      <c r="B36" s="141"/>
      <c r="C36" s="46"/>
      <c r="D36" s="47"/>
      <c r="E36" s="147"/>
      <c r="F36" s="151"/>
      <c r="G36" s="152"/>
      <c r="H36" s="162"/>
      <c r="I36" s="166" t="str">
        <f t="shared" si="0"/>
        <v/>
      </c>
      <c r="J36" s="177"/>
      <c r="K36" s="173" t="str">
        <f t="shared" si="2"/>
        <v/>
      </c>
      <c r="L36" s="181"/>
      <c r="M36" s="170"/>
      <c r="N36" s="173" t="str">
        <f t="shared" si="3"/>
        <v/>
      </c>
      <c r="O36" s="51"/>
      <c r="P36" s="38"/>
      <c r="Q36" s="38"/>
      <c r="R36" s="130"/>
      <c r="S36" s="127"/>
    </row>
    <row r="37" spans="2:19" ht="16" x14ac:dyDescent="0.2">
      <c r="B37" s="141"/>
      <c r="C37" s="46"/>
      <c r="D37" s="47"/>
      <c r="E37" s="147"/>
      <c r="F37" s="151"/>
      <c r="G37" s="152"/>
      <c r="H37" s="162"/>
      <c r="I37" s="166" t="str">
        <f t="shared" si="0"/>
        <v/>
      </c>
      <c r="J37" s="177"/>
      <c r="K37" s="173" t="str">
        <f t="shared" si="2"/>
        <v/>
      </c>
      <c r="L37" s="181"/>
      <c r="M37" s="170"/>
      <c r="N37" s="173" t="str">
        <f t="shared" si="3"/>
        <v/>
      </c>
      <c r="O37" s="51"/>
      <c r="P37" s="38"/>
      <c r="Q37" s="38"/>
      <c r="R37" s="130"/>
      <c r="S37" s="127"/>
    </row>
    <row r="38" spans="2:19" ht="16" x14ac:dyDescent="0.2">
      <c r="B38" s="141"/>
      <c r="C38" s="46"/>
      <c r="D38" s="47"/>
      <c r="E38" s="147"/>
      <c r="F38" s="151"/>
      <c r="G38" s="152"/>
      <c r="H38" s="162"/>
      <c r="I38" s="166" t="str">
        <f t="shared" si="0"/>
        <v/>
      </c>
      <c r="J38" s="177"/>
      <c r="K38" s="173" t="str">
        <f t="shared" si="2"/>
        <v/>
      </c>
      <c r="L38" s="181"/>
      <c r="M38" s="170"/>
      <c r="N38" s="173" t="str">
        <f t="shared" si="3"/>
        <v/>
      </c>
      <c r="O38" s="51"/>
      <c r="P38" s="38"/>
      <c r="Q38" s="38"/>
      <c r="R38" s="130"/>
      <c r="S38" s="127"/>
    </row>
    <row r="39" spans="2:19" ht="16" x14ac:dyDescent="0.2">
      <c r="B39" s="141"/>
      <c r="C39" s="46"/>
      <c r="D39" s="47"/>
      <c r="E39" s="147"/>
      <c r="F39" s="151"/>
      <c r="G39" s="152"/>
      <c r="H39" s="162"/>
      <c r="I39" s="166" t="str">
        <f t="shared" si="0"/>
        <v/>
      </c>
      <c r="J39" s="177"/>
      <c r="K39" s="173" t="str">
        <f t="shared" si="2"/>
        <v/>
      </c>
      <c r="L39" s="181"/>
      <c r="M39" s="170"/>
      <c r="N39" s="173" t="str">
        <f t="shared" si="3"/>
        <v/>
      </c>
      <c r="O39" s="51"/>
      <c r="P39" s="38"/>
      <c r="Q39" s="38"/>
      <c r="R39" s="130"/>
      <c r="S39" s="127"/>
    </row>
    <row r="40" spans="2:19" ht="16" x14ac:dyDescent="0.2">
      <c r="B40" s="141"/>
      <c r="C40" s="46"/>
      <c r="D40" s="47"/>
      <c r="E40" s="147"/>
      <c r="F40" s="151"/>
      <c r="G40" s="152"/>
      <c r="H40" s="162"/>
      <c r="I40" s="166" t="str">
        <f t="shared" si="0"/>
        <v/>
      </c>
      <c r="J40" s="177"/>
      <c r="K40" s="173" t="str">
        <f t="shared" si="2"/>
        <v/>
      </c>
      <c r="L40" s="181"/>
      <c r="M40" s="170"/>
      <c r="N40" s="173" t="str">
        <f t="shared" si="3"/>
        <v/>
      </c>
      <c r="O40" s="51"/>
      <c r="P40" s="38"/>
      <c r="Q40" s="38"/>
      <c r="R40" s="130"/>
      <c r="S40" s="127"/>
    </row>
    <row r="41" spans="2:19" ht="16" x14ac:dyDescent="0.2">
      <c r="B41" s="141"/>
      <c r="C41" s="46"/>
      <c r="D41" s="47"/>
      <c r="E41" s="147"/>
      <c r="F41" s="151"/>
      <c r="G41" s="152"/>
      <c r="H41" s="162"/>
      <c r="I41" s="166" t="str">
        <f t="shared" si="0"/>
        <v/>
      </c>
      <c r="J41" s="177"/>
      <c r="K41" s="173" t="str">
        <f t="shared" si="2"/>
        <v/>
      </c>
      <c r="L41" s="181"/>
      <c r="M41" s="170"/>
      <c r="N41" s="173" t="str">
        <f t="shared" si="3"/>
        <v/>
      </c>
      <c r="O41" s="51"/>
      <c r="P41" s="38"/>
      <c r="Q41" s="38"/>
      <c r="R41" s="130"/>
      <c r="S41" s="127"/>
    </row>
    <row r="42" spans="2:19" ht="16" x14ac:dyDescent="0.2">
      <c r="B42" s="141"/>
      <c r="C42" s="46"/>
      <c r="D42" s="47"/>
      <c r="E42" s="147"/>
      <c r="F42" s="151"/>
      <c r="G42" s="152"/>
      <c r="H42" s="162"/>
      <c r="I42" s="166" t="str">
        <f t="shared" si="0"/>
        <v/>
      </c>
      <c r="J42" s="177"/>
      <c r="K42" s="173" t="str">
        <f t="shared" si="2"/>
        <v/>
      </c>
      <c r="L42" s="181"/>
      <c r="M42" s="170"/>
      <c r="N42" s="173" t="str">
        <f t="shared" si="3"/>
        <v/>
      </c>
      <c r="O42" s="51"/>
      <c r="P42" s="38"/>
      <c r="Q42" s="38"/>
      <c r="R42" s="130"/>
      <c r="S42" s="127"/>
    </row>
    <row r="43" spans="2:19" ht="16" x14ac:dyDescent="0.2">
      <c r="B43" s="141"/>
      <c r="C43" s="46"/>
      <c r="D43" s="47"/>
      <c r="E43" s="147"/>
      <c r="F43" s="151"/>
      <c r="G43" s="152"/>
      <c r="H43" s="162"/>
      <c r="I43" s="166" t="str">
        <f t="shared" si="0"/>
        <v/>
      </c>
      <c r="J43" s="177"/>
      <c r="K43" s="173" t="str">
        <f t="shared" si="2"/>
        <v/>
      </c>
      <c r="L43" s="181"/>
      <c r="M43" s="170"/>
      <c r="N43" s="173" t="str">
        <f t="shared" si="3"/>
        <v/>
      </c>
      <c r="O43" s="51"/>
      <c r="P43" s="38"/>
      <c r="Q43" s="38"/>
      <c r="R43" s="130"/>
      <c r="S43" s="127"/>
    </row>
    <row r="44" spans="2:19" ht="16" x14ac:dyDescent="0.2">
      <c r="B44" s="141"/>
      <c r="C44" s="46"/>
      <c r="D44" s="47"/>
      <c r="E44" s="147"/>
      <c r="F44" s="151"/>
      <c r="G44" s="152"/>
      <c r="H44" s="162"/>
      <c r="I44" s="166" t="str">
        <f t="shared" si="0"/>
        <v/>
      </c>
      <c r="J44" s="177"/>
      <c r="K44" s="173" t="str">
        <f t="shared" si="2"/>
        <v/>
      </c>
      <c r="L44" s="181"/>
      <c r="M44" s="170"/>
      <c r="N44" s="173" t="str">
        <f t="shared" si="3"/>
        <v/>
      </c>
      <c r="O44" s="51"/>
      <c r="P44" s="38"/>
      <c r="Q44" s="38"/>
      <c r="R44" s="130"/>
      <c r="S44" s="127"/>
    </row>
    <row r="45" spans="2:19" ht="16" x14ac:dyDescent="0.2">
      <c r="B45" s="141"/>
      <c r="C45" s="46"/>
      <c r="D45" s="47"/>
      <c r="E45" s="147"/>
      <c r="F45" s="151"/>
      <c r="G45" s="152"/>
      <c r="H45" s="162"/>
      <c r="I45" s="166" t="str">
        <f t="shared" si="0"/>
        <v/>
      </c>
      <c r="J45" s="177"/>
      <c r="K45" s="173" t="str">
        <f t="shared" si="2"/>
        <v/>
      </c>
      <c r="L45" s="181"/>
      <c r="M45" s="170"/>
      <c r="N45" s="173" t="str">
        <f t="shared" si="3"/>
        <v/>
      </c>
      <c r="O45" s="51"/>
      <c r="P45" s="38"/>
      <c r="Q45" s="38"/>
      <c r="R45" s="130"/>
      <c r="S45" s="127"/>
    </row>
    <row r="46" spans="2:19" ht="16" x14ac:dyDescent="0.2">
      <c r="B46" s="141"/>
      <c r="C46" s="46"/>
      <c r="D46" s="47"/>
      <c r="E46" s="147"/>
      <c r="F46" s="151"/>
      <c r="G46" s="152"/>
      <c r="H46" s="162"/>
      <c r="I46" s="166" t="str">
        <f t="shared" si="0"/>
        <v/>
      </c>
      <c r="J46" s="177"/>
      <c r="K46" s="173" t="str">
        <f t="shared" si="2"/>
        <v/>
      </c>
      <c r="L46" s="181"/>
      <c r="M46" s="170"/>
      <c r="N46" s="173" t="str">
        <f t="shared" si="3"/>
        <v/>
      </c>
      <c r="O46" s="51"/>
      <c r="P46" s="38"/>
      <c r="Q46" s="38"/>
      <c r="R46" s="130"/>
      <c r="S46" s="127"/>
    </row>
    <row r="47" spans="2:19" ht="16" x14ac:dyDescent="0.2">
      <c r="B47" s="141"/>
      <c r="C47" s="46"/>
      <c r="D47" s="47"/>
      <c r="E47" s="147"/>
      <c r="F47" s="151"/>
      <c r="G47" s="152"/>
      <c r="H47" s="162"/>
      <c r="I47" s="166" t="str">
        <f t="shared" si="0"/>
        <v/>
      </c>
      <c r="J47" s="177"/>
      <c r="K47" s="173" t="str">
        <f t="shared" si="2"/>
        <v/>
      </c>
      <c r="L47" s="181"/>
      <c r="M47" s="170"/>
      <c r="N47" s="173" t="str">
        <f t="shared" si="3"/>
        <v/>
      </c>
      <c r="O47" s="51"/>
      <c r="P47" s="38"/>
      <c r="Q47" s="38"/>
      <c r="R47" s="130"/>
      <c r="S47" s="127"/>
    </row>
    <row r="48" spans="2:19" ht="16" x14ac:dyDescent="0.2">
      <c r="B48" s="141"/>
      <c r="C48" s="46"/>
      <c r="D48" s="47"/>
      <c r="E48" s="147"/>
      <c r="F48" s="151"/>
      <c r="G48" s="152"/>
      <c r="H48" s="162"/>
      <c r="I48" s="166" t="str">
        <f t="shared" si="0"/>
        <v/>
      </c>
      <c r="J48" s="177"/>
      <c r="K48" s="173" t="str">
        <f t="shared" si="2"/>
        <v/>
      </c>
      <c r="L48" s="181"/>
      <c r="M48" s="170"/>
      <c r="N48" s="173" t="str">
        <f t="shared" si="3"/>
        <v/>
      </c>
      <c r="O48" s="51"/>
      <c r="P48" s="38"/>
      <c r="Q48" s="38"/>
      <c r="R48" s="130"/>
      <c r="S48" s="127"/>
    </row>
    <row r="49" spans="2:19" ht="16" x14ac:dyDescent="0.2">
      <c r="B49" s="141"/>
      <c r="C49" s="46"/>
      <c r="D49" s="47"/>
      <c r="E49" s="147"/>
      <c r="F49" s="151"/>
      <c r="G49" s="152"/>
      <c r="H49" s="162"/>
      <c r="I49" s="166" t="str">
        <f t="shared" si="0"/>
        <v/>
      </c>
      <c r="J49" s="177"/>
      <c r="K49" s="173" t="str">
        <f t="shared" si="2"/>
        <v/>
      </c>
      <c r="L49" s="181"/>
      <c r="M49" s="170"/>
      <c r="N49" s="173" t="str">
        <f t="shared" si="3"/>
        <v/>
      </c>
      <c r="O49" s="51"/>
      <c r="P49" s="38"/>
      <c r="Q49" s="38"/>
      <c r="R49" s="130"/>
      <c r="S49" s="127"/>
    </row>
    <row r="50" spans="2:19" ht="16" x14ac:dyDescent="0.2">
      <c r="B50" s="141"/>
      <c r="C50" s="46"/>
      <c r="D50" s="47"/>
      <c r="E50" s="147"/>
      <c r="F50" s="151"/>
      <c r="G50" s="152"/>
      <c r="H50" s="162"/>
      <c r="I50" s="166" t="str">
        <f t="shared" si="0"/>
        <v/>
      </c>
      <c r="J50" s="177"/>
      <c r="K50" s="173" t="str">
        <f t="shared" si="2"/>
        <v/>
      </c>
      <c r="L50" s="181"/>
      <c r="M50" s="170"/>
      <c r="N50" s="173" t="str">
        <f t="shared" si="3"/>
        <v/>
      </c>
      <c r="O50" s="51"/>
      <c r="P50" s="38"/>
      <c r="Q50" s="38"/>
      <c r="R50" s="130"/>
      <c r="S50" s="127"/>
    </row>
    <row r="51" spans="2:19" ht="16" x14ac:dyDescent="0.2">
      <c r="B51" s="141"/>
      <c r="C51" s="46"/>
      <c r="D51" s="47"/>
      <c r="E51" s="147"/>
      <c r="F51" s="151"/>
      <c r="G51" s="152"/>
      <c r="H51" s="162"/>
      <c r="I51" s="166" t="str">
        <f t="shared" si="0"/>
        <v/>
      </c>
      <c r="J51" s="177"/>
      <c r="K51" s="173" t="str">
        <f t="shared" si="2"/>
        <v/>
      </c>
      <c r="L51" s="181"/>
      <c r="M51" s="170"/>
      <c r="N51" s="173" t="str">
        <f t="shared" si="3"/>
        <v/>
      </c>
      <c r="O51" s="51"/>
      <c r="P51" s="38"/>
      <c r="Q51" s="38"/>
      <c r="R51" s="130"/>
      <c r="S51" s="127"/>
    </row>
    <row r="52" spans="2:19" ht="16" x14ac:dyDescent="0.2">
      <c r="B52" s="141"/>
      <c r="C52" s="46"/>
      <c r="D52" s="47"/>
      <c r="E52" s="147"/>
      <c r="F52" s="151"/>
      <c r="G52" s="152"/>
      <c r="H52" s="162"/>
      <c r="I52" s="166" t="str">
        <f t="shared" si="0"/>
        <v/>
      </c>
      <c r="J52" s="177"/>
      <c r="K52" s="173" t="str">
        <f t="shared" si="2"/>
        <v/>
      </c>
      <c r="L52" s="181"/>
      <c r="M52" s="170"/>
      <c r="N52" s="173" t="str">
        <f t="shared" si="3"/>
        <v/>
      </c>
      <c r="O52" s="51"/>
      <c r="P52" s="38"/>
      <c r="Q52" s="38"/>
      <c r="R52" s="130"/>
      <c r="S52" s="127"/>
    </row>
    <row r="53" spans="2:19" ht="16" x14ac:dyDescent="0.2">
      <c r="B53" s="141"/>
      <c r="C53" s="46"/>
      <c r="D53" s="47"/>
      <c r="E53" s="147"/>
      <c r="F53" s="151"/>
      <c r="G53" s="152"/>
      <c r="H53" s="162"/>
      <c r="I53" s="166" t="str">
        <f t="shared" si="0"/>
        <v/>
      </c>
      <c r="J53" s="177"/>
      <c r="K53" s="173" t="str">
        <f t="shared" si="2"/>
        <v/>
      </c>
      <c r="L53" s="181"/>
      <c r="M53" s="170"/>
      <c r="N53" s="173" t="str">
        <f t="shared" si="3"/>
        <v/>
      </c>
      <c r="O53" s="51"/>
      <c r="P53" s="38"/>
      <c r="Q53" s="38"/>
      <c r="R53" s="130"/>
      <c r="S53" s="127"/>
    </row>
    <row r="54" spans="2:19" ht="16" x14ac:dyDescent="0.2">
      <c r="B54" s="141"/>
      <c r="C54" s="46"/>
      <c r="D54" s="47"/>
      <c r="E54" s="147"/>
      <c r="F54" s="151"/>
      <c r="G54" s="152"/>
      <c r="H54" s="162"/>
      <c r="I54" s="166" t="str">
        <f t="shared" si="0"/>
        <v/>
      </c>
      <c r="J54" s="177"/>
      <c r="K54" s="173" t="str">
        <f t="shared" si="2"/>
        <v/>
      </c>
      <c r="L54" s="181"/>
      <c r="M54" s="170"/>
      <c r="N54" s="173" t="str">
        <f t="shared" si="3"/>
        <v/>
      </c>
      <c r="O54" s="51"/>
      <c r="P54" s="38"/>
      <c r="Q54" s="38"/>
      <c r="R54" s="130"/>
      <c r="S54" s="127"/>
    </row>
    <row r="55" spans="2:19" ht="16" x14ac:dyDescent="0.2">
      <c r="B55" s="141"/>
      <c r="C55" s="46"/>
      <c r="D55" s="47"/>
      <c r="E55" s="147"/>
      <c r="F55" s="151"/>
      <c r="G55" s="152"/>
      <c r="H55" s="162"/>
      <c r="I55" s="166" t="str">
        <f t="shared" si="0"/>
        <v/>
      </c>
      <c r="J55" s="177"/>
      <c r="K55" s="173" t="str">
        <f t="shared" si="2"/>
        <v/>
      </c>
      <c r="L55" s="181"/>
      <c r="M55" s="170"/>
      <c r="N55" s="173" t="str">
        <f t="shared" si="3"/>
        <v/>
      </c>
      <c r="O55" s="51"/>
      <c r="P55" s="38"/>
      <c r="Q55" s="38"/>
      <c r="R55" s="130"/>
      <c r="S55" s="127"/>
    </row>
    <row r="56" spans="2:19" ht="16" x14ac:dyDescent="0.2">
      <c r="B56" s="141"/>
      <c r="C56" s="46"/>
      <c r="D56" s="47"/>
      <c r="E56" s="147"/>
      <c r="F56" s="151"/>
      <c r="G56" s="152"/>
      <c r="H56" s="162"/>
      <c r="I56" s="166" t="str">
        <f t="shared" si="0"/>
        <v/>
      </c>
      <c r="J56" s="177"/>
      <c r="K56" s="173" t="str">
        <f t="shared" si="2"/>
        <v/>
      </c>
      <c r="L56" s="181"/>
      <c r="M56" s="170"/>
      <c r="N56" s="173" t="str">
        <f t="shared" si="3"/>
        <v/>
      </c>
      <c r="O56" s="51"/>
      <c r="P56" s="38"/>
      <c r="Q56" s="38"/>
      <c r="R56" s="130"/>
      <c r="S56" s="127"/>
    </row>
    <row r="57" spans="2:19" ht="16" x14ac:dyDescent="0.2">
      <c r="B57" s="141"/>
      <c r="C57" s="46"/>
      <c r="D57" s="47"/>
      <c r="E57" s="147"/>
      <c r="F57" s="151"/>
      <c r="G57" s="152"/>
      <c r="H57" s="162"/>
      <c r="I57" s="166" t="str">
        <f t="shared" si="0"/>
        <v/>
      </c>
      <c r="J57" s="177"/>
      <c r="K57" s="173" t="str">
        <f t="shared" si="2"/>
        <v/>
      </c>
      <c r="L57" s="181"/>
      <c r="M57" s="170"/>
      <c r="N57" s="173" t="str">
        <f t="shared" si="3"/>
        <v/>
      </c>
      <c r="O57" s="51"/>
      <c r="P57" s="38"/>
      <c r="Q57" s="38"/>
      <c r="R57" s="130"/>
      <c r="S57" s="127"/>
    </row>
    <row r="58" spans="2:19" ht="16" x14ac:dyDescent="0.2">
      <c r="B58" s="141"/>
      <c r="C58" s="46"/>
      <c r="D58" s="47"/>
      <c r="E58" s="147"/>
      <c r="F58" s="151"/>
      <c r="G58" s="152"/>
      <c r="H58" s="162"/>
      <c r="I58" s="166" t="str">
        <f t="shared" si="0"/>
        <v/>
      </c>
      <c r="J58" s="177"/>
      <c r="K58" s="173" t="str">
        <f t="shared" si="2"/>
        <v/>
      </c>
      <c r="L58" s="181"/>
      <c r="M58" s="170"/>
      <c r="N58" s="173" t="str">
        <f t="shared" si="3"/>
        <v/>
      </c>
      <c r="O58" s="51"/>
      <c r="P58" s="38"/>
      <c r="Q58" s="38"/>
      <c r="R58" s="130"/>
      <c r="S58" s="127"/>
    </row>
    <row r="59" spans="2:19" ht="16" x14ac:dyDescent="0.2">
      <c r="B59" s="141"/>
      <c r="C59" s="46"/>
      <c r="D59" s="47"/>
      <c r="E59" s="147"/>
      <c r="F59" s="151"/>
      <c r="G59" s="152"/>
      <c r="H59" s="162"/>
      <c r="I59" s="166" t="str">
        <f t="shared" si="0"/>
        <v/>
      </c>
      <c r="J59" s="177"/>
      <c r="K59" s="173" t="str">
        <f t="shared" si="2"/>
        <v/>
      </c>
      <c r="L59" s="181"/>
      <c r="M59" s="170"/>
      <c r="N59" s="173" t="str">
        <f t="shared" si="3"/>
        <v/>
      </c>
      <c r="O59" s="51"/>
      <c r="P59" s="38"/>
      <c r="Q59" s="38"/>
      <c r="R59" s="130"/>
      <c r="S59" s="127"/>
    </row>
    <row r="60" spans="2:19" ht="16" x14ac:dyDescent="0.2">
      <c r="B60" s="141"/>
      <c r="C60" s="46"/>
      <c r="D60" s="47"/>
      <c r="E60" s="147"/>
      <c r="F60" s="151"/>
      <c r="G60" s="152"/>
      <c r="H60" s="162"/>
      <c r="I60" s="166" t="str">
        <f t="shared" si="0"/>
        <v/>
      </c>
      <c r="J60" s="177"/>
      <c r="K60" s="173" t="str">
        <f t="shared" si="2"/>
        <v/>
      </c>
      <c r="L60" s="181"/>
      <c r="M60" s="170"/>
      <c r="N60" s="173" t="str">
        <f t="shared" si="3"/>
        <v/>
      </c>
      <c r="O60" s="51"/>
      <c r="P60" s="38"/>
      <c r="Q60" s="38"/>
      <c r="R60" s="130"/>
      <c r="S60" s="127"/>
    </row>
    <row r="61" spans="2:19" ht="16" x14ac:dyDescent="0.2">
      <c r="B61" s="141"/>
      <c r="C61" s="46"/>
      <c r="D61" s="47"/>
      <c r="E61" s="147"/>
      <c r="F61" s="151"/>
      <c r="G61" s="152"/>
      <c r="H61" s="162"/>
      <c r="I61" s="166" t="str">
        <f t="shared" si="0"/>
        <v/>
      </c>
      <c r="J61" s="177"/>
      <c r="K61" s="173" t="str">
        <f t="shared" si="2"/>
        <v/>
      </c>
      <c r="L61" s="181"/>
      <c r="M61" s="170"/>
      <c r="N61" s="173" t="str">
        <f t="shared" si="3"/>
        <v/>
      </c>
      <c r="O61" s="51"/>
      <c r="P61" s="38"/>
      <c r="Q61" s="38"/>
      <c r="R61" s="130"/>
      <c r="S61" s="127"/>
    </row>
    <row r="62" spans="2:19" ht="17" thickBot="1" x14ac:dyDescent="0.25">
      <c r="B62" s="142"/>
      <c r="C62" s="48"/>
      <c r="D62" s="49"/>
      <c r="E62" s="153"/>
      <c r="F62" s="154"/>
      <c r="G62" s="155"/>
      <c r="H62" s="164"/>
      <c r="I62" s="167" t="str">
        <f t="shared" si="0"/>
        <v/>
      </c>
      <c r="J62" s="178"/>
      <c r="K62" s="174" t="str">
        <f t="shared" si="2"/>
        <v/>
      </c>
      <c r="L62" s="182"/>
      <c r="M62" s="171"/>
      <c r="N62" s="174" t="str">
        <f t="shared" si="3"/>
        <v/>
      </c>
      <c r="O62" s="52"/>
      <c r="P62" s="40"/>
      <c r="Q62" s="40"/>
      <c r="R62" s="131"/>
      <c r="S62" s="128"/>
    </row>
    <row r="63" spans="2:19" x14ac:dyDescent="0.2">
      <c r="E63" s="41"/>
      <c r="F63" s="348"/>
      <c r="G63" s="348"/>
      <c r="H63" s="348"/>
      <c r="I63" s="348"/>
      <c r="J63" s="348"/>
      <c r="K63" s="348"/>
      <c r="L63" s="348"/>
      <c r="M63" s="348"/>
      <c r="N63" s="348"/>
    </row>
    <row r="64" spans="2:19" x14ac:dyDescent="0.2">
      <c r="E64" s="41"/>
      <c r="I64" s="348"/>
      <c r="J64" s="348"/>
      <c r="K64" s="348"/>
      <c r="L64" s="348"/>
      <c r="M64" s="348"/>
      <c r="N64" s="348"/>
    </row>
    <row r="65" spans="5:5" x14ac:dyDescent="0.2">
      <c r="E65" s="41"/>
    </row>
    <row r="66" spans="5:5" x14ac:dyDescent="0.2">
      <c r="E66" s="41"/>
    </row>
    <row r="67" spans="5:5" x14ac:dyDescent="0.2">
      <c r="E67" s="41"/>
    </row>
  </sheetData>
  <sheetProtection algorithmName="SHA-512" hashValue="veEuegKRLB+TLeQ8gbaF52StXX/FeaifT/ukQFQcJvpP0S/P5XFdkFsaz1yZJNAO2gYdDoz4Uh29xPvrawH3Dw==" saltValue="wptXqCLtnYvqEI1a6gE9Lw==" spinCount="100000" sheet="1" objects="1" scenarios="1" selectLockedCells="1"/>
  <mergeCells count="11">
    <mergeCell ref="I64:K64"/>
    <mergeCell ref="L64:N64"/>
    <mergeCell ref="O11:Q11"/>
    <mergeCell ref="F63:H63"/>
    <mergeCell ref="C4:D4"/>
    <mergeCell ref="C5:D5"/>
    <mergeCell ref="C6:D6"/>
    <mergeCell ref="B11:F11"/>
    <mergeCell ref="G11:N11"/>
    <mergeCell ref="I63:K63"/>
    <mergeCell ref="L63:N63"/>
  </mergeCells>
  <dataValidations count="7">
    <dataValidation type="list" allowBlank="1" showInputMessage="1" showErrorMessage="1" sqref="C4:D4" xr:uid="{1D9335F5-9715-0148-B7F0-2A5C5DF40667}">
      <formula1>"Preliminary, Adjusted, FInal"</formula1>
    </dataValidation>
    <dataValidation allowBlank="1" showInputMessage="1" showErrorMessage="1" promptTitle="Current Year Child Find" prompt="Under 34 CFR §300.131, each LEA must locate, identify and evaluate all children with disabilities who are enrolled by their parents in private, including religious, elementary schools and secondary schools located in the school district served by the LEA." sqref="O11:Q11" xr:uid="{7B46BD85-563D-4A40-AFC7-874EBAEDA2FB}"/>
    <dataValidation allowBlank="1" showInputMessage="1" showErrorMessage="1" promptTitle="Section 619 Proportionate Share" prompt="Under 34 CFR §300.133(a)(2), for children aged 3 through 5, an amount that is the same proportion of the LEA's total subgrant under section 619(g) as the number of parentally-placed private school children with disabilities enrolled by their parents." sqref="J12:K12" xr:uid="{F8D58912-370E-6C46-8F1A-36FBEFECCDCE}"/>
    <dataValidation allowBlank="1" showInputMessage="1" showErrorMessage="1" promptTitle="Section 611 Proportionate Share" prompt="Under 34 CFR §300.133(a)(1), for children aged 3 through 21, an amount that is the same proportion of the LEA's total subgrant under section 611(f) as the number of private school children with disabilities who are enrolled by their parents." sqref="I12" xr:uid="{12C6174C-2AD6-2441-A51D-072AF350B4CA}"/>
    <dataValidation allowBlank="1" showInputMessage="1" showErrorMessage="1" promptTitle="Proportionate Share Calculation" prompt="Under 34 CFR § 300.133, each LEA must allocate a proportionate share of Section 611 and 619 funds to private schools based on child count data for students eligible to receive services, not students who received equitable services." sqref="G11:N11" xr:uid="{9EDC54D6-5DC9-9248-8B24-250630C328FB}"/>
    <dataValidation type="decimal" allowBlank="1" showInputMessage="1" showErrorMessage="1" sqref="B13:B31" xr:uid="{C5D8D0E3-AF0B-C64C-9AF4-FECED043C3F5}">
      <formula1>0</formula1>
      <formula2>1000000</formula2>
    </dataValidation>
    <dataValidation allowBlank="1" showErrorMessage="1" promptTitle="Section 611 Proportionate Share" prompt="Under 34 CFR §300.133(a)(1), for children aged 3 through 21, an amount that is the same proportion of the LEA's total subgrant under section 611(f) as the number of private school children with disabilities who are enrolled by their parents." sqref="L12:N12" xr:uid="{F69AD771-637B-6346-9C70-63C6C74C6AD0}"/>
  </dataValidations>
  <pageMargins left="0.25" right="0.25"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7422647324584AA3E98FB9ECFF7D7B" ma:contentTypeVersion="0" ma:contentTypeDescription="Create a new document." ma:contentTypeScope="" ma:versionID="78498b92a0e7e6d8d1b0c95a36439b7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0BC682-3FCE-4E59-82C3-D693A01AFC2E}">
  <ds:schemaRefs>
    <ds:schemaRef ds:uri="http://schemas.microsoft.com/sharepoint/v3/contenttype/forms"/>
  </ds:schemaRefs>
</ds:datastoreItem>
</file>

<file path=customXml/itemProps2.xml><?xml version="1.0" encoding="utf-8"?>
<ds:datastoreItem xmlns:ds="http://schemas.openxmlformats.org/officeDocument/2006/customXml" ds:itemID="{06AAE8EA-E890-4B95-8DA4-AB7BBBFB19F1}">
  <ds:schemaRefs>
    <ds:schemaRef ds:uri="http://www.w3.org/XML/1998/namespace"/>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terms/"/>
  </ds:schemaRefs>
</ds:datastoreItem>
</file>

<file path=customXml/itemProps3.xml><?xml version="1.0" encoding="utf-8"?>
<ds:datastoreItem xmlns:ds="http://schemas.openxmlformats.org/officeDocument/2006/customXml" ds:itemID="{E125DD94-C185-4630-AA04-2F44FB647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Overview</vt:lpstr>
      <vt:lpstr>LEA Template Instructions</vt:lpstr>
      <vt:lpstr>LEA Template</vt:lpstr>
      <vt:lpstr>LEA Example</vt:lpstr>
      <vt:lpstr>SEA Template Instructions</vt:lpstr>
      <vt:lpstr>SEA Template</vt:lpstr>
      <vt:lpstr>SEA Example</vt:lpstr>
    </vt:vector>
  </TitlesOfParts>
  <Manager/>
  <Company>Virginia IT Infrastructure Partnership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vfs59750</dc:creator>
  <cp:keywords/>
  <dc:description/>
  <cp:lastModifiedBy>Microsoft Office User</cp:lastModifiedBy>
  <cp:revision/>
  <dcterms:created xsi:type="dcterms:W3CDTF">2017-12-12T15:10:58Z</dcterms:created>
  <dcterms:modified xsi:type="dcterms:W3CDTF">2021-09-28T16:00:59Z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0x0101008F7422647324584AA3E98FB9ECFF7D7B</vt:lpwstr>
  </property>
</Properties>
</file>